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_\Desktop\ASE_Criterios_CP_2021_Ayuntamientos\4.7. Benito Juárez\EXCEL - BENITO\"/>
    </mc:Choice>
  </mc:AlternateContent>
  <bookViews>
    <workbookView xWindow="-120" yWindow="-120" windowWidth="20730" windowHeight="11160" tabRatio="856"/>
  </bookViews>
  <sheets>
    <sheet name="4.7.8." sheetId="1" r:id="rId1"/>
  </sheets>
  <definedNames>
    <definedName name="_xlnm.Print_Area" localSheetId="0">'4.7.8.'!$C$1:$AF$250</definedName>
    <definedName name="_xlnm.Print_Titles" localSheetId="0">'4.7.8.'!$1:$3</definedName>
  </definedNames>
  <calcPr calcId="152511"/>
</workbook>
</file>

<file path=xl/calcChain.xml><?xml version="1.0" encoding="utf-8"?>
<calcChain xmlns="http://schemas.openxmlformats.org/spreadsheetml/2006/main">
  <c r="AE226" i="1" l="1"/>
  <c r="AB7" i="1"/>
  <c r="AB9" i="1"/>
  <c r="AB11" i="1"/>
  <c r="AB13" i="1"/>
  <c r="AB15" i="1"/>
  <c r="AB17" i="1"/>
  <c r="AB19" i="1"/>
  <c r="AB21" i="1"/>
  <c r="AB23" i="1"/>
  <c r="AB25" i="1"/>
  <c r="AB27" i="1"/>
  <c r="AB29" i="1"/>
  <c r="AB31" i="1"/>
  <c r="AB33" i="1"/>
  <c r="AB35" i="1"/>
  <c r="AB37" i="1"/>
  <c r="AB39" i="1"/>
  <c r="AB41" i="1"/>
  <c r="AB43" i="1"/>
  <c r="AB45" i="1"/>
  <c r="AB47" i="1"/>
  <c r="AB49" i="1"/>
  <c r="AB51" i="1"/>
  <c r="AB53" i="1"/>
  <c r="AB55" i="1"/>
  <c r="AB57" i="1"/>
  <c r="AB59" i="1"/>
  <c r="AB61" i="1"/>
  <c r="AB63" i="1"/>
  <c r="AB65" i="1"/>
  <c r="AB67" i="1"/>
  <c r="AB69" i="1"/>
  <c r="AB71" i="1"/>
  <c r="AB73" i="1"/>
  <c r="AB75" i="1"/>
  <c r="AB77" i="1"/>
  <c r="AB79" i="1"/>
  <c r="AB81" i="1"/>
  <c r="AB83" i="1"/>
  <c r="AB85" i="1"/>
  <c r="AB87" i="1"/>
  <c r="AB89" i="1"/>
  <c r="AB91" i="1"/>
  <c r="AB93" i="1"/>
  <c r="AB95" i="1"/>
  <c r="AB97" i="1"/>
  <c r="AB99" i="1"/>
  <c r="AB101" i="1"/>
  <c r="AB103" i="1"/>
  <c r="AB105" i="1"/>
  <c r="AB107" i="1"/>
  <c r="AB109" i="1"/>
  <c r="AB111" i="1"/>
  <c r="AB113" i="1"/>
  <c r="AB115" i="1"/>
  <c r="AB117" i="1"/>
  <c r="AB119" i="1"/>
  <c r="AB121" i="1"/>
  <c r="AB123" i="1"/>
  <c r="AB125" i="1"/>
  <c r="AB127" i="1"/>
  <c r="AB129" i="1"/>
  <c r="AB131" i="1"/>
  <c r="AB133" i="1"/>
  <c r="AB135" i="1"/>
  <c r="AB137" i="1"/>
  <c r="AB139" i="1"/>
  <c r="AB141" i="1"/>
  <c r="AB143" i="1"/>
  <c r="AB145" i="1"/>
  <c r="AB147" i="1"/>
  <c r="AB149" i="1"/>
  <c r="AB151" i="1"/>
  <c r="AB153" i="1"/>
  <c r="AB155" i="1"/>
  <c r="AB157" i="1"/>
  <c r="AB159" i="1"/>
  <c r="AB161" i="1"/>
  <c r="AB163" i="1"/>
  <c r="AB165" i="1"/>
  <c r="AB167" i="1"/>
  <c r="AB169" i="1"/>
  <c r="AB171" i="1"/>
  <c r="AB173" i="1"/>
  <c r="AB175" i="1"/>
  <c r="AB177" i="1"/>
  <c r="AB179" i="1"/>
  <c r="AB181" i="1"/>
  <c r="AB183" i="1"/>
  <c r="AB185" i="1"/>
  <c r="AB187" i="1"/>
  <c r="AB189" i="1"/>
  <c r="AB191" i="1"/>
  <c r="AB193" i="1"/>
  <c r="AB195" i="1"/>
  <c r="AB197" i="1"/>
  <c r="AB199" i="1"/>
  <c r="AB201" i="1"/>
  <c r="AB203" i="1"/>
  <c r="AB205" i="1"/>
  <c r="AB207" i="1"/>
  <c r="AB209" i="1"/>
  <c r="AB211" i="1"/>
  <c r="AB213" i="1"/>
  <c r="AB215" i="1"/>
  <c r="AB217" i="1"/>
  <c r="AB219" i="1"/>
  <c r="AB221" i="1"/>
  <c r="AB223" i="1"/>
  <c r="AB225" i="1"/>
  <c r="AB227" i="1"/>
  <c r="AB229" i="1"/>
  <c r="AB231" i="1"/>
  <c r="AB233" i="1"/>
  <c r="AB234" i="1"/>
  <c r="AD234" i="1" s="1"/>
  <c r="AB235" i="1"/>
  <c r="AB237" i="1"/>
  <c r="AB239" i="1"/>
  <c r="AB241" i="1"/>
  <c r="AB243" i="1"/>
  <c r="AB5" i="1"/>
  <c r="AE242" i="1"/>
  <c r="AE240" i="1"/>
  <c r="AE238" i="1"/>
  <c r="AE236" i="1"/>
  <c r="AE234" i="1"/>
  <c r="AE232" i="1"/>
  <c r="AE230" i="1"/>
  <c r="AE228" i="1"/>
  <c r="AE224" i="1"/>
  <c r="AE222" i="1"/>
  <c r="AE220" i="1"/>
  <c r="AE218" i="1"/>
  <c r="AE216" i="1"/>
  <c r="AE214" i="1"/>
  <c r="AE212" i="1"/>
  <c r="AE210" i="1"/>
  <c r="AE208" i="1"/>
  <c r="AE206" i="1"/>
  <c r="AE204" i="1"/>
  <c r="AE202" i="1"/>
  <c r="AE200" i="1"/>
  <c r="AE198" i="1"/>
  <c r="AE196" i="1"/>
  <c r="AE194" i="1"/>
  <c r="AE192" i="1"/>
  <c r="AE190" i="1"/>
  <c r="AE188" i="1"/>
  <c r="AE186" i="1"/>
  <c r="AE184" i="1"/>
  <c r="AE182" i="1"/>
  <c r="AE180" i="1"/>
  <c r="AE178" i="1"/>
  <c r="AE176" i="1"/>
  <c r="AE174" i="1"/>
  <c r="AE172" i="1"/>
  <c r="AE170" i="1"/>
  <c r="AE168" i="1"/>
  <c r="AE166" i="1"/>
  <c r="AE164" i="1"/>
  <c r="AE162" i="1"/>
  <c r="AE160" i="1"/>
  <c r="AE158" i="1"/>
  <c r="AE156" i="1"/>
  <c r="AE154" i="1"/>
  <c r="AE152" i="1"/>
  <c r="AE150" i="1"/>
  <c r="AE148" i="1"/>
  <c r="AE146" i="1"/>
  <c r="AE144" i="1"/>
  <c r="AE142" i="1"/>
  <c r="AE140" i="1"/>
  <c r="AE138" i="1"/>
  <c r="AE136" i="1"/>
  <c r="AE134" i="1"/>
  <c r="AE132" i="1"/>
  <c r="AE130" i="1"/>
  <c r="AE128" i="1"/>
  <c r="AE126" i="1"/>
  <c r="AE124" i="1"/>
  <c r="AE122" i="1"/>
  <c r="AE120" i="1"/>
  <c r="AE118" i="1"/>
  <c r="AE116" i="1"/>
  <c r="AE114" i="1"/>
  <c r="AE112" i="1"/>
  <c r="AE110" i="1"/>
  <c r="AE108" i="1"/>
  <c r="AE106" i="1"/>
  <c r="AE104" i="1"/>
  <c r="AE102" i="1"/>
  <c r="AE100" i="1"/>
  <c r="AE98" i="1"/>
  <c r="AE96" i="1"/>
  <c r="AE94" i="1"/>
  <c r="AE92" i="1"/>
  <c r="AE90" i="1"/>
  <c r="AE88" i="1"/>
  <c r="AE86" i="1"/>
  <c r="AE84" i="1"/>
  <c r="AE82" i="1"/>
  <c r="AE80" i="1"/>
  <c r="AE78" i="1"/>
  <c r="AE76" i="1"/>
  <c r="AE74" i="1"/>
  <c r="AE72" i="1"/>
  <c r="AE70" i="1"/>
  <c r="AE68" i="1"/>
  <c r="AE66" i="1"/>
  <c r="AE64" i="1"/>
  <c r="AE62" i="1"/>
  <c r="AE60" i="1"/>
  <c r="AE58" i="1"/>
  <c r="AE56" i="1"/>
  <c r="AE54" i="1"/>
  <c r="AE52" i="1"/>
  <c r="AE50" i="1"/>
  <c r="AE48" i="1"/>
  <c r="AE46" i="1"/>
  <c r="AE44" i="1"/>
  <c r="AE42" i="1"/>
  <c r="AE40" i="1"/>
  <c r="AE38" i="1"/>
  <c r="AE36" i="1"/>
  <c r="AE34" i="1"/>
  <c r="AE32" i="1"/>
  <c r="AE30" i="1"/>
  <c r="AE28" i="1"/>
  <c r="AE26" i="1"/>
  <c r="AE24" i="1"/>
  <c r="AE22" i="1"/>
  <c r="AE20" i="1"/>
  <c r="AE18" i="1"/>
  <c r="AE16" i="1"/>
  <c r="AE14" i="1"/>
  <c r="AE12" i="1"/>
  <c r="AE10" i="1"/>
  <c r="AE8" i="1"/>
  <c r="AE6" i="1"/>
  <c r="AE4" i="1"/>
  <c r="Y244" i="1" l="1"/>
  <c r="K242" i="1"/>
  <c r="AB242" i="1" s="1"/>
  <c r="AD242" i="1" s="1"/>
  <c r="X243" i="1"/>
  <c r="Z243" i="1" s="1"/>
  <c r="AF243" i="1" s="1"/>
  <c r="K238" i="1"/>
  <c r="AB238" i="1" s="1"/>
  <c r="AD238" i="1" s="1"/>
  <c r="X239" i="1"/>
  <c r="Z239" i="1" s="1"/>
  <c r="AF239" i="1" s="1"/>
  <c r="K240" i="1"/>
  <c r="AB240" i="1" s="1"/>
  <c r="AD240" i="1" s="1"/>
  <c r="X241" i="1"/>
  <c r="Z241" i="1" s="1"/>
  <c r="AF241" i="1" s="1"/>
  <c r="K236" i="1"/>
  <c r="AB236" i="1" s="1"/>
  <c r="AD236" i="1" s="1"/>
  <c r="X237" i="1"/>
  <c r="Z237" i="1" s="1"/>
  <c r="AF237" i="1" s="1"/>
  <c r="X235" i="1"/>
  <c r="Z235" i="1" s="1"/>
  <c r="AF235" i="1" s="1"/>
  <c r="K228" i="1"/>
  <c r="AB228" i="1" s="1"/>
  <c r="AD228" i="1" s="1"/>
  <c r="X229" i="1"/>
  <c r="Z229" i="1" s="1"/>
  <c r="AF229" i="1" s="1"/>
  <c r="K230" i="1"/>
  <c r="AB230" i="1" s="1"/>
  <c r="AD230" i="1" s="1"/>
  <c r="X231" i="1"/>
  <c r="Z231" i="1" s="1"/>
  <c r="AF231" i="1" s="1"/>
  <c r="K232" i="1"/>
  <c r="AB232" i="1" s="1"/>
  <c r="AD232" i="1" s="1"/>
  <c r="X233" i="1"/>
  <c r="Z233" i="1" s="1"/>
  <c r="AF233" i="1" s="1"/>
  <c r="K226" i="1"/>
  <c r="AB226" i="1" s="1"/>
  <c r="AD226" i="1" s="1"/>
  <c r="X227" i="1"/>
  <c r="Z227" i="1" s="1"/>
  <c r="AF227" i="1" s="1"/>
  <c r="K224" i="1"/>
  <c r="AB224" i="1" s="1"/>
  <c r="AD224" i="1" s="1"/>
  <c r="X225" i="1"/>
  <c r="Z225" i="1"/>
  <c r="AF225" i="1" s="1"/>
  <c r="K220" i="1"/>
  <c r="AB220" i="1" s="1"/>
  <c r="AD220" i="1" s="1"/>
  <c r="X221" i="1"/>
  <c r="Z221" i="1" s="1"/>
  <c r="AF221" i="1" s="1"/>
  <c r="K222" i="1"/>
  <c r="AB222" i="1" s="1"/>
  <c r="AD222" i="1" s="1"/>
  <c r="X223" i="1"/>
  <c r="Z223" i="1" s="1"/>
  <c r="AF223" i="1" s="1"/>
  <c r="K210" i="1"/>
  <c r="AB210" i="1" s="1"/>
  <c r="AD210" i="1" s="1"/>
  <c r="X211" i="1"/>
  <c r="Z211" i="1" s="1"/>
  <c r="AF211" i="1" s="1"/>
  <c r="K212" i="1"/>
  <c r="AB212" i="1" s="1"/>
  <c r="AD212" i="1" s="1"/>
  <c r="X213" i="1"/>
  <c r="Z213" i="1" s="1"/>
  <c r="AF213" i="1" s="1"/>
  <c r="K214" i="1"/>
  <c r="AB214" i="1" s="1"/>
  <c r="AD214" i="1" s="1"/>
  <c r="X215" i="1"/>
  <c r="Z215" i="1"/>
  <c r="AF215" i="1" s="1"/>
  <c r="K216" i="1"/>
  <c r="AB216" i="1" s="1"/>
  <c r="AD216" i="1" s="1"/>
  <c r="X217" i="1"/>
  <c r="Z217" i="1"/>
  <c r="AF217" i="1" s="1"/>
  <c r="K218" i="1"/>
  <c r="AB218" i="1" s="1"/>
  <c r="AD218" i="1" s="1"/>
  <c r="X219" i="1"/>
  <c r="Z219" i="1" s="1"/>
  <c r="AF219" i="1" s="1"/>
  <c r="K204" i="1"/>
  <c r="AB204" i="1" s="1"/>
  <c r="AD204" i="1" s="1"/>
  <c r="X205" i="1"/>
  <c r="Z205" i="1" s="1"/>
  <c r="AF205" i="1" s="1"/>
  <c r="K206" i="1"/>
  <c r="AB206" i="1" s="1"/>
  <c r="AD206" i="1" s="1"/>
  <c r="X207" i="1"/>
  <c r="Z207" i="1" s="1"/>
  <c r="AF207" i="1" s="1"/>
  <c r="K208" i="1"/>
  <c r="AB208" i="1" s="1"/>
  <c r="AD208" i="1" s="1"/>
  <c r="X209" i="1"/>
  <c r="Z209" i="1" s="1"/>
  <c r="AF209" i="1" s="1"/>
  <c r="K196" i="1"/>
  <c r="AB196" i="1" s="1"/>
  <c r="AD196" i="1" s="1"/>
  <c r="X197" i="1"/>
  <c r="Z197" i="1" s="1"/>
  <c r="AF197" i="1" s="1"/>
  <c r="K198" i="1"/>
  <c r="AB198" i="1" s="1"/>
  <c r="AD198" i="1" s="1"/>
  <c r="X199" i="1"/>
  <c r="Z199" i="1" s="1"/>
  <c r="AF199" i="1" s="1"/>
  <c r="K200" i="1"/>
  <c r="AB200" i="1" s="1"/>
  <c r="AD200" i="1" s="1"/>
  <c r="X201" i="1"/>
  <c r="Z201" i="1"/>
  <c r="AF201" i="1" s="1"/>
  <c r="K202" i="1"/>
  <c r="AB202" i="1" s="1"/>
  <c r="AD202" i="1" s="1"/>
  <c r="X203" i="1"/>
  <c r="Z203" i="1" s="1"/>
  <c r="AF203" i="1" s="1"/>
  <c r="K108" i="1"/>
  <c r="AB108" i="1" s="1"/>
  <c r="AD108" i="1" s="1"/>
  <c r="X109" i="1"/>
  <c r="Z109" i="1" s="1"/>
  <c r="AF109" i="1" s="1"/>
  <c r="K110" i="1"/>
  <c r="AB110" i="1" s="1"/>
  <c r="AD110" i="1" s="1"/>
  <c r="X111" i="1"/>
  <c r="Z111" i="1" s="1"/>
  <c r="AF111" i="1" s="1"/>
  <c r="K112" i="1"/>
  <c r="AB112" i="1" s="1"/>
  <c r="AD112" i="1" s="1"/>
  <c r="X113" i="1"/>
  <c r="Z113" i="1" s="1"/>
  <c r="AF113" i="1" s="1"/>
  <c r="K188" i="1"/>
  <c r="AB188" i="1" s="1"/>
  <c r="AD188" i="1" s="1"/>
  <c r="X189" i="1"/>
  <c r="Z189" i="1" s="1"/>
  <c r="AF189" i="1" s="1"/>
  <c r="K190" i="1"/>
  <c r="AB190" i="1" s="1"/>
  <c r="AD190" i="1" s="1"/>
  <c r="X191" i="1"/>
  <c r="Z191" i="1" s="1"/>
  <c r="AF191" i="1" s="1"/>
  <c r="K192" i="1"/>
  <c r="AB192" i="1" s="1"/>
  <c r="AD192" i="1" s="1"/>
  <c r="X193" i="1"/>
  <c r="Z193" i="1" s="1"/>
  <c r="AF193" i="1" s="1"/>
  <c r="K194" i="1"/>
  <c r="AB194" i="1" s="1"/>
  <c r="AD194" i="1" s="1"/>
  <c r="X195" i="1"/>
  <c r="Z195" i="1" s="1"/>
  <c r="AF195" i="1" s="1"/>
  <c r="K182" i="1"/>
  <c r="AB182" i="1" s="1"/>
  <c r="AD182" i="1" s="1"/>
  <c r="X183" i="1"/>
  <c r="Z183" i="1" s="1"/>
  <c r="AF183" i="1" s="1"/>
  <c r="K184" i="1"/>
  <c r="AB184" i="1" s="1"/>
  <c r="AD184" i="1" s="1"/>
  <c r="X185" i="1"/>
  <c r="Z185" i="1" s="1"/>
  <c r="AF185" i="1" s="1"/>
  <c r="K186" i="1"/>
  <c r="AB186" i="1" s="1"/>
  <c r="AD186" i="1" s="1"/>
  <c r="X187" i="1"/>
  <c r="Z187" i="1" s="1"/>
  <c r="AF187" i="1" s="1"/>
  <c r="K164" i="1"/>
  <c r="AB164" i="1" s="1"/>
  <c r="AD164" i="1" s="1"/>
  <c r="X165" i="1"/>
  <c r="Z165" i="1" s="1"/>
  <c r="AF165" i="1" s="1"/>
  <c r="K166" i="1"/>
  <c r="AB166" i="1" s="1"/>
  <c r="AD166" i="1" s="1"/>
  <c r="X167" i="1"/>
  <c r="Z167" i="1" s="1"/>
  <c r="AF167" i="1" s="1"/>
  <c r="K168" i="1"/>
  <c r="AB168" i="1" s="1"/>
  <c r="AD168" i="1" s="1"/>
  <c r="X169" i="1"/>
  <c r="Z169" i="1" s="1"/>
  <c r="AF169" i="1" s="1"/>
  <c r="K170" i="1"/>
  <c r="AB170" i="1" s="1"/>
  <c r="AD170" i="1" s="1"/>
  <c r="X171" i="1"/>
  <c r="Z171" i="1" s="1"/>
  <c r="AF171" i="1" s="1"/>
  <c r="K172" i="1"/>
  <c r="AB172" i="1" s="1"/>
  <c r="AD172" i="1" s="1"/>
  <c r="X173" i="1"/>
  <c r="Z173" i="1" s="1"/>
  <c r="AF173" i="1" s="1"/>
  <c r="K174" i="1"/>
  <c r="AB174" i="1" s="1"/>
  <c r="AD174" i="1" s="1"/>
  <c r="X175" i="1"/>
  <c r="Z175" i="1" s="1"/>
  <c r="AF175" i="1" s="1"/>
  <c r="K176" i="1"/>
  <c r="AB176" i="1" s="1"/>
  <c r="AD176" i="1" s="1"/>
  <c r="X177" i="1"/>
  <c r="Z177" i="1" s="1"/>
  <c r="AF177" i="1" s="1"/>
  <c r="K178" i="1"/>
  <c r="AB178" i="1" s="1"/>
  <c r="AD178" i="1" s="1"/>
  <c r="X179" i="1"/>
  <c r="Z179" i="1" s="1"/>
  <c r="AF179" i="1" s="1"/>
  <c r="K180" i="1"/>
  <c r="AB180" i="1" s="1"/>
  <c r="AD180" i="1" s="1"/>
  <c r="X181" i="1"/>
  <c r="Z181" i="1" s="1"/>
  <c r="AF181" i="1" s="1"/>
  <c r="K154" i="1"/>
  <c r="AB154" i="1" s="1"/>
  <c r="AD154" i="1" s="1"/>
  <c r="X155" i="1"/>
  <c r="Z155" i="1" s="1"/>
  <c r="AF155" i="1" s="1"/>
  <c r="K156" i="1"/>
  <c r="AB156" i="1" s="1"/>
  <c r="AD156" i="1" s="1"/>
  <c r="X157" i="1"/>
  <c r="Z157" i="1" s="1"/>
  <c r="AF157" i="1" s="1"/>
  <c r="K158" i="1"/>
  <c r="AB158" i="1" s="1"/>
  <c r="AD158" i="1" s="1"/>
  <c r="X159" i="1"/>
  <c r="Z159" i="1" s="1"/>
  <c r="AF159" i="1" s="1"/>
  <c r="K160" i="1"/>
  <c r="AB160" i="1" s="1"/>
  <c r="AD160" i="1" s="1"/>
  <c r="X161" i="1"/>
  <c r="Z161" i="1" s="1"/>
  <c r="AF161" i="1" s="1"/>
  <c r="K162" i="1"/>
  <c r="AB162" i="1" s="1"/>
  <c r="AD162" i="1" s="1"/>
  <c r="X163" i="1"/>
  <c r="Z163" i="1" s="1"/>
  <c r="AF163" i="1" s="1"/>
  <c r="K146" i="1"/>
  <c r="AB146" i="1" s="1"/>
  <c r="AD146" i="1" s="1"/>
  <c r="X147" i="1"/>
  <c r="Z147" i="1" s="1"/>
  <c r="AF147" i="1" s="1"/>
  <c r="K148" i="1"/>
  <c r="AB148" i="1" s="1"/>
  <c r="AD148" i="1" s="1"/>
  <c r="X149" i="1"/>
  <c r="Z149" i="1" s="1"/>
  <c r="AF149" i="1" s="1"/>
  <c r="K150" i="1"/>
  <c r="AB150" i="1" s="1"/>
  <c r="AD150" i="1" s="1"/>
  <c r="X151" i="1"/>
  <c r="Z151" i="1" s="1"/>
  <c r="AF151" i="1" s="1"/>
  <c r="K152" i="1"/>
  <c r="AB152" i="1" s="1"/>
  <c r="AD152" i="1" s="1"/>
  <c r="X153" i="1"/>
  <c r="Z153" i="1" s="1"/>
  <c r="AF153" i="1" s="1"/>
  <c r="K84" i="1"/>
  <c r="AB84" i="1" s="1"/>
  <c r="AD84" i="1" s="1"/>
  <c r="X85" i="1"/>
  <c r="Z85" i="1" s="1"/>
  <c r="AF85" i="1" s="1"/>
  <c r="K86" i="1"/>
  <c r="AB86" i="1" s="1"/>
  <c r="AD86" i="1" s="1"/>
  <c r="X87" i="1"/>
  <c r="Z87" i="1" s="1"/>
  <c r="AF87" i="1" s="1"/>
  <c r="K88" i="1"/>
  <c r="AB88" i="1" s="1"/>
  <c r="AD88" i="1" s="1"/>
  <c r="X89" i="1"/>
  <c r="Z89" i="1" s="1"/>
  <c r="AF89" i="1" s="1"/>
  <c r="K66" i="1"/>
  <c r="AB66" i="1" s="1"/>
  <c r="AD66" i="1" s="1"/>
  <c r="X67" i="1"/>
  <c r="Z67" i="1" s="1"/>
  <c r="AF67" i="1" s="1"/>
  <c r="K68" i="1"/>
  <c r="AB68" i="1" s="1"/>
  <c r="AD68" i="1" s="1"/>
  <c r="X69" i="1"/>
  <c r="Z69" i="1" s="1"/>
  <c r="AF69" i="1" s="1"/>
  <c r="K70" i="1"/>
  <c r="AB70" i="1" s="1"/>
  <c r="AD70" i="1" s="1"/>
  <c r="X71" i="1"/>
  <c r="Z71" i="1" s="1"/>
  <c r="AF71" i="1" s="1"/>
  <c r="K72" i="1"/>
  <c r="AB72" i="1" s="1"/>
  <c r="AD72" i="1" s="1"/>
  <c r="X73" i="1"/>
  <c r="Z73" i="1" s="1"/>
  <c r="AF73" i="1" s="1"/>
  <c r="K134" i="1"/>
  <c r="AB134" i="1" s="1"/>
  <c r="AD134" i="1" s="1"/>
  <c r="X135" i="1"/>
  <c r="Z135" i="1" s="1"/>
  <c r="AF135" i="1" s="1"/>
  <c r="K136" i="1"/>
  <c r="AB136" i="1" s="1"/>
  <c r="AD136" i="1" s="1"/>
  <c r="X137" i="1"/>
  <c r="Z137" i="1" s="1"/>
  <c r="AF137" i="1" s="1"/>
  <c r="K138" i="1"/>
  <c r="AB138" i="1" s="1"/>
  <c r="AD138" i="1" s="1"/>
  <c r="X139" i="1"/>
  <c r="Z139" i="1" s="1"/>
  <c r="AF139" i="1" s="1"/>
  <c r="K140" i="1"/>
  <c r="AB140" i="1" s="1"/>
  <c r="AD140" i="1" s="1"/>
  <c r="X141" i="1"/>
  <c r="Z141" i="1" s="1"/>
  <c r="AF141" i="1" s="1"/>
  <c r="K142" i="1"/>
  <c r="AB142" i="1" s="1"/>
  <c r="AD142" i="1" s="1"/>
  <c r="X143" i="1"/>
  <c r="Z143" i="1" s="1"/>
  <c r="AF143" i="1" s="1"/>
  <c r="K144" i="1"/>
  <c r="AB144" i="1" s="1"/>
  <c r="AD144" i="1" s="1"/>
  <c r="X145" i="1"/>
  <c r="Z145" i="1" s="1"/>
  <c r="AF145" i="1" s="1"/>
  <c r="K126" i="1"/>
  <c r="AB126" i="1" s="1"/>
  <c r="AD126" i="1" s="1"/>
  <c r="X127" i="1"/>
  <c r="Z127" i="1" s="1"/>
  <c r="AF127" i="1" s="1"/>
  <c r="K128" i="1"/>
  <c r="AB128" i="1" s="1"/>
  <c r="AD128" i="1" s="1"/>
  <c r="X129" i="1"/>
  <c r="Z129" i="1" s="1"/>
  <c r="AF129" i="1" s="1"/>
  <c r="K130" i="1"/>
  <c r="AB130" i="1" s="1"/>
  <c r="AD130" i="1" s="1"/>
  <c r="X131" i="1"/>
  <c r="Z131" i="1" s="1"/>
  <c r="AF131" i="1" s="1"/>
  <c r="K132" i="1"/>
  <c r="AB132" i="1" s="1"/>
  <c r="AD132" i="1" s="1"/>
  <c r="X133" i="1"/>
  <c r="Z133" i="1" s="1"/>
  <c r="AF133" i="1" s="1"/>
  <c r="K114" i="1"/>
  <c r="AB114" i="1" s="1"/>
  <c r="AD114" i="1" s="1"/>
  <c r="X115" i="1"/>
  <c r="Z115" i="1" s="1"/>
  <c r="AF115" i="1" s="1"/>
  <c r="K116" i="1"/>
  <c r="AB116" i="1" s="1"/>
  <c r="AD116" i="1" s="1"/>
  <c r="X117" i="1"/>
  <c r="Z117" i="1" s="1"/>
  <c r="AF117" i="1" s="1"/>
  <c r="K118" i="1"/>
  <c r="AB118" i="1" s="1"/>
  <c r="AD118" i="1" s="1"/>
  <c r="X119" i="1"/>
  <c r="Z119" i="1" s="1"/>
  <c r="AF119" i="1" s="1"/>
  <c r="K120" i="1"/>
  <c r="AB120" i="1" s="1"/>
  <c r="AD120" i="1" s="1"/>
  <c r="X121" i="1"/>
  <c r="Z121" i="1" s="1"/>
  <c r="AF121" i="1" s="1"/>
  <c r="K122" i="1"/>
  <c r="AB122" i="1" s="1"/>
  <c r="AD122" i="1" s="1"/>
  <c r="X123" i="1"/>
  <c r="Z123" i="1" s="1"/>
  <c r="AF123" i="1" s="1"/>
  <c r="K124" i="1"/>
  <c r="AB124" i="1" s="1"/>
  <c r="AD124" i="1" s="1"/>
  <c r="X125" i="1"/>
  <c r="Z125" i="1" s="1"/>
  <c r="AF125" i="1" s="1"/>
  <c r="K74" i="1"/>
  <c r="AB74" i="1" s="1"/>
  <c r="AD74" i="1" s="1"/>
  <c r="X75" i="1"/>
  <c r="Z75" i="1" s="1"/>
  <c r="AF75" i="1" s="1"/>
  <c r="K76" i="1"/>
  <c r="AB76" i="1" s="1"/>
  <c r="AD76" i="1" s="1"/>
  <c r="X77" i="1"/>
  <c r="Z77" i="1" s="1"/>
  <c r="AF77" i="1" s="1"/>
  <c r="K78" i="1"/>
  <c r="AB78" i="1" s="1"/>
  <c r="AD78" i="1" s="1"/>
  <c r="X79" i="1"/>
  <c r="Z79" i="1" s="1"/>
  <c r="AF79" i="1" s="1"/>
  <c r="K80" i="1"/>
  <c r="AB80" i="1" s="1"/>
  <c r="AD80" i="1" s="1"/>
  <c r="X81" i="1"/>
  <c r="Z81" i="1" s="1"/>
  <c r="AF81" i="1" s="1"/>
  <c r="K82" i="1"/>
  <c r="AB82" i="1" s="1"/>
  <c r="AD82" i="1" s="1"/>
  <c r="X83" i="1"/>
  <c r="Z83" i="1" s="1"/>
  <c r="AF83" i="1" s="1"/>
  <c r="K90" i="1"/>
  <c r="AB90" i="1" s="1"/>
  <c r="AD90" i="1" s="1"/>
  <c r="X91" i="1"/>
  <c r="Y91" i="1"/>
  <c r="K92" i="1"/>
  <c r="AB92" i="1" s="1"/>
  <c r="AD92" i="1" s="1"/>
  <c r="X93" i="1"/>
  <c r="Z93" i="1" s="1"/>
  <c r="AF93" i="1" s="1"/>
  <c r="K94" i="1"/>
  <c r="AB94" i="1" s="1"/>
  <c r="AD94" i="1" s="1"/>
  <c r="X95" i="1"/>
  <c r="Z95" i="1" s="1"/>
  <c r="AF95" i="1" s="1"/>
  <c r="K96" i="1"/>
  <c r="AB96" i="1" s="1"/>
  <c r="AD96" i="1" s="1"/>
  <c r="X97" i="1"/>
  <c r="Z97" i="1" s="1"/>
  <c r="AF97" i="1" s="1"/>
  <c r="K98" i="1"/>
  <c r="AB98" i="1" s="1"/>
  <c r="AD98" i="1" s="1"/>
  <c r="X99" i="1"/>
  <c r="Z99" i="1" s="1"/>
  <c r="AF99" i="1" s="1"/>
  <c r="K100" i="1"/>
  <c r="AB100" i="1" s="1"/>
  <c r="AD100" i="1" s="1"/>
  <c r="X101" i="1"/>
  <c r="Z101" i="1" s="1"/>
  <c r="AF101" i="1" s="1"/>
  <c r="K102" i="1"/>
  <c r="AB102" i="1" s="1"/>
  <c r="AD102" i="1" s="1"/>
  <c r="X103" i="1"/>
  <c r="Z103" i="1" s="1"/>
  <c r="AF103" i="1" s="1"/>
  <c r="K104" i="1"/>
  <c r="AB104" i="1" s="1"/>
  <c r="AD104" i="1" s="1"/>
  <c r="X105" i="1"/>
  <c r="Z105" i="1" s="1"/>
  <c r="AF105" i="1" s="1"/>
  <c r="K106" i="1"/>
  <c r="AB106" i="1" s="1"/>
  <c r="AD106" i="1" s="1"/>
  <c r="X107" i="1"/>
  <c r="Z107" i="1" s="1"/>
  <c r="AF107" i="1" s="1"/>
  <c r="K44" i="1"/>
  <c r="AB44" i="1" s="1"/>
  <c r="AD44" i="1" s="1"/>
  <c r="X45" i="1"/>
  <c r="Z45" i="1" s="1"/>
  <c r="AF45" i="1" s="1"/>
  <c r="K46" i="1"/>
  <c r="AB46" i="1" s="1"/>
  <c r="AD46" i="1" s="1"/>
  <c r="X47" i="1"/>
  <c r="Z47" i="1" s="1"/>
  <c r="AF47" i="1" s="1"/>
  <c r="K48" i="1"/>
  <c r="AB48" i="1" s="1"/>
  <c r="AD48" i="1" s="1"/>
  <c r="X49" i="1"/>
  <c r="Z49" i="1" s="1"/>
  <c r="AF49" i="1" s="1"/>
  <c r="K50" i="1"/>
  <c r="AB50" i="1" s="1"/>
  <c r="AD50" i="1" s="1"/>
  <c r="X51" i="1"/>
  <c r="Z51" i="1" s="1"/>
  <c r="AF51" i="1" s="1"/>
  <c r="K52" i="1"/>
  <c r="AB52" i="1" s="1"/>
  <c r="AD52" i="1" s="1"/>
  <c r="X53" i="1"/>
  <c r="Z53" i="1" s="1"/>
  <c r="AF53" i="1" s="1"/>
  <c r="K54" i="1"/>
  <c r="AB54" i="1" s="1"/>
  <c r="AD54" i="1" s="1"/>
  <c r="X55" i="1"/>
  <c r="Z55" i="1" s="1"/>
  <c r="AF55" i="1" s="1"/>
  <c r="K56" i="1"/>
  <c r="AB56" i="1" s="1"/>
  <c r="AD56" i="1" s="1"/>
  <c r="X57" i="1"/>
  <c r="Z57" i="1" s="1"/>
  <c r="AF57" i="1" s="1"/>
  <c r="K36" i="1"/>
  <c r="AB36" i="1" s="1"/>
  <c r="AD36" i="1" s="1"/>
  <c r="X37" i="1"/>
  <c r="Z37" i="1" s="1"/>
  <c r="AF37" i="1" s="1"/>
  <c r="K38" i="1"/>
  <c r="AB38" i="1" s="1"/>
  <c r="AD38" i="1" s="1"/>
  <c r="X39" i="1"/>
  <c r="Z39" i="1" s="1"/>
  <c r="AF39" i="1" s="1"/>
  <c r="K40" i="1"/>
  <c r="AB40" i="1" s="1"/>
  <c r="AD40" i="1" s="1"/>
  <c r="X41" i="1"/>
  <c r="Z41" i="1" s="1"/>
  <c r="AF41" i="1" s="1"/>
  <c r="K42" i="1"/>
  <c r="AB42" i="1" s="1"/>
  <c r="AD42" i="1" s="1"/>
  <c r="X43" i="1"/>
  <c r="Z43" i="1" s="1"/>
  <c r="AF43" i="1" s="1"/>
  <c r="K58" i="1"/>
  <c r="AB58" i="1" s="1"/>
  <c r="AD58" i="1" s="1"/>
  <c r="X59" i="1"/>
  <c r="Z59" i="1" s="1"/>
  <c r="AF59" i="1" s="1"/>
  <c r="K60" i="1"/>
  <c r="AB60" i="1" s="1"/>
  <c r="AD60" i="1" s="1"/>
  <c r="X61" i="1"/>
  <c r="Z61" i="1" s="1"/>
  <c r="AF61" i="1" s="1"/>
  <c r="K62" i="1"/>
  <c r="AB62" i="1" s="1"/>
  <c r="AD62" i="1" s="1"/>
  <c r="X63" i="1"/>
  <c r="Z63" i="1" s="1"/>
  <c r="AF63" i="1" s="1"/>
  <c r="K64" i="1"/>
  <c r="AB64" i="1" s="1"/>
  <c r="AD64" i="1" s="1"/>
  <c r="X65" i="1"/>
  <c r="Z65" i="1" s="1"/>
  <c r="AF65" i="1" s="1"/>
  <c r="X35" i="1"/>
  <c r="Z35" i="1" s="1"/>
  <c r="AF35" i="1" s="1"/>
  <c r="K34" i="1"/>
  <c r="AB34" i="1" s="1"/>
  <c r="AD34" i="1" s="1"/>
  <c r="X33" i="1"/>
  <c r="Z33" i="1" s="1"/>
  <c r="AF33" i="1" s="1"/>
  <c r="K32" i="1"/>
  <c r="AB32" i="1" s="1"/>
  <c r="AD32" i="1" s="1"/>
  <c r="X31" i="1"/>
  <c r="Z31" i="1" s="1"/>
  <c r="AF31" i="1" s="1"/>
  <c r="K30" i="1"/>
  <c r="AB30" i="1" s="1"/>
  <c r="AD30" i="1" s="1"/>
  <c r="X29" i="1"/>
  <c r="Z29" i="1" s="1"/>
  <c r="AF29" i="1" s="1"/>
  <c r="K28" i="1"/>
  <c r="AB28" i="1" s="1"/>
  <c r="AD28" i="1" s="1"/>
  <c r="X27" i="1"/>
  <c r="Z27" i="1" s="1"/>
  <c r="AF27" i="1" s="1"/>
  <c r="K26" i="1"/>
  <c r="AB26" i="1" s="1"/>
  <c r="AD26" i="1" s="1"/>
  <c r="X25" i="1"/>
  <c r="Z25" i="1" s="1"/>
  <c r="AF25" i="1" s="1"/>
  <c r="K24" i="1"/>
  <c r="AB24" i="1" s="1"/>
  <c r="AD24" i="1" s="1"/>
  <c r="X23" i="1"/>
  <c r="Z23" i="1" s="1"/>
  <c r="AF23" i="1" s="1"/>
  <c r="K22" i="1"/>
  <c r="AB22" i="1" s="1"/>
  <c r="AD22" i="1" s="1"/>
  <c r="X21" i="1"/>
  <c r="Z21" i="1" s="1"/>
  <c r="AF21" i="1" s="1"/>
  <c r="K20" i="1"/>
  <c r="AB20" i="1" s="1"/>
  <c r="AD20" i="1" s="1"/>
  <c r="X19" i="1"/>
  <c r="Z19" i="1" s="1"/>
  <c r="AF19" i="1" s="1"/>
  <c r="K18" i="1"/>
  <c r="AB18" i="1" s="1"/>
  <c r="AD18" i="1" s="1"/>
  <c r="X17" i="1"/>
  <c r="Z17" i="1" s="1"/>
  <c r="AF17" i="1" s="1"/>
  <c r="K16" i="1"/>
  <c r="AB16" i="1" s="1"/>
  <c r="AD16" i="1" s="1"/>
  <c r="X15" i="1"/>
  <c r="Z15" i="1" s="1"/>
  <c r="AF15" i="1" s="1"/>
  <c r="K14" i="1"/>
  <c r="AB14" i="1" s="1"/>
  <c r="AD14" i="1" s="1"/>
  <c r="X13" i="1"/>
  <c r="Z13" i="1" s="1"/>
  <c r="AF13" i="1" s="1"/>
  <c r="K12" i="1"/>
  <c r="AB12" i="1" s="1"/>
  <c r="AD12" i="1" s="1"/>
  <c r="X11" i="1"/>
  <c r="Z11" i="1" s="1"/>
  <c r="AF11" i="1" s="1"/>
  <c r="K10" i="1"/>
  <c r="AB10" i="1" s="1"/>
  <c r="AD10" i="1" s="1"/>
  <c r="X9" i="1"/>
  <c r="Z9" i="1" s="1"/>
  <c r="AF9" i="1" s="1"/>
  <c r="K8" i="1"/>
  <c r="AB8" i="1" s="1"/>
  <c r="AD8" i="1" s="1"/>
  <c r="X7" i="1"/>
  <c r="Z7" i="1" s="1"/>
  <c r="AF7" i="1" s="1"/>
  <c r="K6" i="1"/>
  <c r="AB6" i="1" s="1"/>
  <c r="AD6" i="1" s="1"/>
  <c r="X5" i="1"/>
  <c r="Z5" i="1" s="1"/>
  <c r="AF5" i="1" s="1"/>
  <c r="K4" i="1"/>
  <c r="AB4" i="1" s="1"/>
  <c r="AD4" i="1" s="1"/>
  <c r="X244" i="1" l="1"/>
  <c r="Z91" i="1"/>
  <c r="AF91" i="1" s="1"/>
  <c r="Z244" i="1" l="1"/>
</calcChain>
</file>

<file path=xl/sharedStrings.xml><?xml version="1.0" encoding="utf-8"?>
<sst xmlns="http://schemas.openxmlformats.org/spreadsheetml/2006/main" count="1086" uniqueCount="603">
  <si>
    <t>Área administrativa</t>
  </si>
  <si>
    <t>Nombre del Indicador</t>
  </si>
  <si>
    <t>Definición</t>
  </si>
  <si>
    <t>Método de Cálculo</t>
  </si>
  <si>
    <t>Frecuencia de Medición</t>
  </si>
  <si>
    <t>U. M.</t>
  </si>
  <si>
    <t>Sindicatura</t>
  </si>
  <si>
    <t>Órgano de Control Interno</t>
  </si>
  <si>
    <t>Secretaria General</t>
  </si>
  <si>
    <t>Instancia Técnica de Evaluación</t>
  </si>
  <si>
    <t>Oficialia Mayor</t>
  </si>
  <si>
    <t>Tesorería Municipal</t>
  </si>
  <si>
    <t>Semestral</t>
  </si>
  <si>
    <t>Porcentaje de audiencias</t>
  </si>
  <si>
    <t>Anual</t>
  </si>
  <si>
    <t>Porcentaje de coordinación</t>
  </si>
  <si>
    <t>Porcentaje de registros contables</t>
  </si>
  <si>
    <t>Porcentaje de revisiones</t>
  </si>
  <si>
    <t>Porcentaje de registros</t>
  </si>
  <si>
    <t>Porcentaje de seguimientos</t>
  </si>
  <si>
    <t>(Número de seguimientos al POA realizados / Total de seguimientos al POA programados)*100</t>
  </si>
  <si>
    <t>Porcentaje de resultados</t>
  </si>
  <si>
    <t>(Número de seguimientos de evaluaciones realizados / Total de seguimientos de evaluaciones programados)*100</t>
  </si>
  <si>
    <t>(Número de resultados de evaluaciones realizados / Total de resultados de evaluaciones programados)*100</t>
  </si>
  <si>
    <t>(Número de informes  de evaluaciones realizados / Total de informes de evaluaciones programados)*100</t>
  </si>
  <si>
    <t>Porcentaje de proyectos de obra</t>
  </si>
  <si>
    <t>Porcentaje de consulta medica</t>
  </si>
  <si>
    <t>Porcentaje de apoyos otorgados</t>
  </si>
  <si>
    <t>Porcentajes de asesorías</t>
  </si>
  <si>
    <t>Porcentaje de talleres</t>
  </si>
  <si>
    <t>Porcentaje de programas</t>
  </si>
  <si>
    <t>Porcentaje de promociones</t>
  </si>
  <si>
    <t>(Porcentaje de talleres realizados / Total de talleres programados)*100</t>
  </si>
  <si>
    <t>(Porcentajes de programas realizadas / Total de programas programadas)*100</t>
  </si>
  <si>
    <t>(Porcentajes de promociones entregadas / Total de promociones programadas)*100</t>
  </si>
  <si>
    <t>Porcentaje de elementos capacitados</t>
  </si>
  <si>
    <t>Porcentaje de auditorías realizadas</t>
  </si>
  <si>
    <t xml:space="preserve">Porcentaje de quejas e inconformidades </t>
  </si>
  <si>
    <t>(Número de objetivos y metas cumplidos / Total de objetivos y metas programadas)*100</t>
  </si>
  <si>
    <t>(Número de quejas e inconformidades atendidas / Total de quejas e inconformidades recibidas)*100</t>
  </si>
  <si>
    <t>Porcentaje de administrativos instaurados</t>
  </si>
  <si>
    <t>(Número de procedimientos administrativos resueltos / Total de procedimientos administrativos instaurados)*100</t>
  </si>
  <si>
    <t xml:space="preserve">Porcentaje de supervisiones al ejercicio de los recursos </t>
  </si>
  <si>
    <t>(Número de supervisiones al ejercicio de los recursos realizadas / Total de supervisiones al ejercicio de recursos programadas)*100</t>
  </si>
  <si>
    <t>Informe</t>
  </si>
  <si>
    <t>Supervisión</t>
  </si>
  <si>
    <t>Documento</t>
  </si>
  <si>
    <t>Programa</t>
  </si>
  <si>
    <t>Curso</t>
  </si>
  <si>
    <t>Equipo</t>
  </si>
  <si>
    <t>Auditoría</t>
  </si>
  <si>
    <t>Procedimiento</t>
  </si>
  <si>
    <t>Evento</t>
  </si>
  <si>
    <t>Campaña</t>
  </si>
  <si>
    <t>Gestión</t>
  </si>
  <si>
    <t>Despensa</t>
  </si>
  <si>
    <t>Actividad</t>
  </si>
  <si>
    <t>Proyecto</t>
  </si>
  <si>
    <t>Solicitud</t>
  </si>
  <si>
    <t>Servicio</t>
  </si>
  <si>
    <t>Expediente</t>
  </si>
  <si>
    <t>Acción</t>
  </si>
  <si>
    <t>Porcentaje de acciones coordinadas</t>
  </si>
  <si>
    <t>Porcentaje de trámites cumplidos</t>
  </si>
  <si>
    <t>Rendición de cuentas</t>
  </si>
  <si>
    <t>Porcentaje de sesiones</t>
  </si>
  <si>
    <t>Porcentaje de acuerdos</t>
  </si>
  <si>
    <t>Porcentaje de visitas realizadas</t>
  </si>
  <si>
    <t>(Acciones de coordinación realizadas/ Acciones de coordinación programadas)*100</t>
  </si>
  <si>
    <t>(No. de solicitudes atendidas / No. de solicitudes recibidas)*100</t>
  </si>
  <si>
    <t>(Informes realizados en tiempo/ Total de informes programados)*100</t>
  </si>
  <si>
    <t>(Numero de audiencias realizadas /  Total de audiencias programadas)*100</t>
  </si>
  <si>
    <t>(Sesiones realizadas / Sesiones programadas)*100</t>
  </si>
  <si>
    <t>(Acuerdos cumplidos en tiempo por las áreas del Ayuntamiento / Total de acuerdos turnados a las áreas de Ayuntamiento)*100</t>
  </si>
  <si>
    <t>(No. de visitas realizadas a las localidades del municipio / Visitas programadas a las localidades del municipio) *100</t>
  </si>
  <si>
    <t>Acciones de vigilancia de los servidores</t>
  </si>
  <si>
    <t>(Acciones de vigilancia de los servidores públicos realizados / acciones de vigilancia programados)*100</t>
  </si>
  <si>
    <t>Nivel de infracciones</t>
  </si>
  <si>
    <t>Reunión</t>
  </si>
  <si>
    <t>Porcentaje de verificación</t>
  </si>
  <si>
    <t>(Total de metas por áreas cumplidas / Total de metas por áreas programadas)*100</t>
  </si>
  <si>
    <t>Porcentaje de convenios</t>
  </si>
  <si>
    <t xml:space="preserve">(No de convenios y contratos gestionados / Total de convenios y contratos celebrados)*100 </t>
  </si>
  <si>
    <t>Porcentaje de población beneficiada</t>
  </si>
  <si>
    <t>Porcentaje de ciudadanos atendidos</t>
  </si>
  <si>
    <t>(Apoyos entregados / Total de apoyos programados)*100</t>
  </si>
  <si>
    <t>Acto jurídico</t>
  </si>
  <si>
    <t>Porcentaje de asesorías realizadas</t>
  </si>
  <si>
    <t>(No. de asesorías realizadas / Total de asesorías programadas)*100</t>
  </si>
  <si>
    <t>Porcentaje de documentos entregados</t>
  </si>
  <si>
    <t>(No. de documentos entregados / Total de documentos programados)*100</t>
  </si>
  <si>
    <t>Porcentaje de reuniones</t>
  </si>
  <si>
    <t>(No. de reuniones asistidas / Total de reuniones programadas)*100</t>
  </si>
  <si>
    <t>Porcentaje de acciones sociales</t>
  </si>
  <si>
    <t>Porcentaje de eventos periodísticamente cubiertos</t>
  </si>
  <si>
    <t>Porcentaje de acciones de difusión efectuadas</t>
  </si>
  <si>
    <t>(No. de acciones de difusión efectuados / Total de acciones de difusión programadas)*100</t>
  </si>
  <si>
    <t>(Acciones de coordinación verificadas / Total de acciones de coordinación programadas) *100</t>
  </si>
  <si>
    <t>Nivel de supervisión</t>
  </si>
  <si>
    <t>(Acciones de supervisión realizadas / Acciones de supervisión programadas)*100</t>
  </si>
  <si>
    <t>Porcentaje de informes presentados</t>
  </si>
  <si>
    <t>(No. de informes presentados / Total de informes programados)*100</t>
  </si>
  <si>
    <t>Porcentaje de incidencias</t>
  </si>
  <si>
    <t>(No. de incidencias elaboradas / Total de incidencias programadas)*100</t>
  </si>
  <si>
    <t>Porcentaje de informes entregados</t>
  </si>
  <si>
    <t>(No. de informes entregados / Total de informes programados)*100</t>
  </si>
  <si>
    <t xml:space="preserve">(Registros contables realizados / Total de registros contables programados)*100 </t>
  </si>
  <si>
    <t>(Acciones de supervisión realizadas / Total de acciones de supervisión programadas)*100</t>
  </si>
  <si>
    <t>No. de expedientes elaborados</t>
  </si>
  <si>
    <t>(No. de expedientes elaborados /  Total de expedientes programados)*100</t>
  </si>
  <si>
    <t>Porcentaje de Informes elaborados</t>
  </si>
  <si>
    <t>(No. de informes elaborados / Total de informes programados)*100</t>
  </si>
  <si>
    <t>Porcentaje de acciones de adquisición programadas</t>
  </si>
  <si>
    <t>No. de acciones realizadas / Total de acciones programadas)*100</t>
  </si>
  <si>
    <t>Porcentaje Requisición</t>
  </si>
  <si>
    <t>Porcentaje de trámite de pagos, altas y bajas de personal programados</t>
  </si>
  <si>
    <t>(No. de trámites de pagos, altas y bajas del personal realizados / Total de trámites de pagos, altas y bajas del personal programados) *100</t>
  </si>
  <si>
    <t>No de requisiciones elaboradas/ Total de requisiciones turnadas) *100</t>
  </si>
  <si>
    <t>(Revisiones de documentación justificativa de ingresos y gastos realizados / Total de revisiones de ingreso y gastos programados.)*100</t>
  </si>
  <si>
    <t>(Asesorías legales realizadas / Asesorías legales programadas)*100</t>
  </si>
  <si>
    <t>Porcentaje de Campañas de prevención y detección de enfermedades</t>
  </si>
  <si>
    <t>Porcentaje de gestiones  para la obtención de atención a la salud</t>
  </si>
  <si>
    <t>(Padrón de beneficiarios elaborado / Padrón de beneficiarios programado)*100</t>
  </si>
  <si>
    <t xml:space="preserve">(Número de apoyos entregados / Número de apoyos programados)*100 </t>
  </si>
  <si>
    <t>Nivel de coordinación</t>
  </si>
  <si>
    <t>Porcentaje de servicios asistenciales</t>
  </si>
  <si>
    <t>(Bitácora de pacientes canalizados a hospitales elaborada / Bitácora de pacientes canalizados a hospitales programada)*100</t>
  </si>
  <si>
    <t>(Numero de despensas otorgadas / Total de despensas programadas)*100</t>
  </si>
  <si>
    <t xml:space="preserve">Porcentaje de avance del Programa </t>
  </si>
  <si>
    <t>(Propuesta de programa de inversión realizada / Propuesta de programa de inversión programada)*100</t>
  </si>
  <si>
    <t>(Proyectos de obra realizados / Proyectos de obra programados)*100</t>
  </si>
  <si>
    <t>(No. de elementos de seguridad capacitados / Total de elementos de seguridad por capacitar) *100</t>
  </si>
  <si>
    <t>Porcentaje de equipos adquiridos</t>
  </si>
  <si>
    <t>(No. de equipos nuevos adquiridos / Total de equipos programados por adquirir)*100</t>
  </si>
  <si>
    <t>No. de Operativos</t>
  </si>
  <si>
    <t>(No. de operativos de seguridad y vigilancia / Total de operativos de seguridad y vigilancia programados) *100</t>
  </si>
  <si>
    <t>Porcentaje de Servicios de reparación</t>
  </si>
  <si>
    <t>(No. de servicios de reparación a equipos realizado / Total. de servicios de reparación a equipos programados) * 100</t>
  </si>
  <si>
    <t>(No. de registros de incidencias elaborados / Total de registros de incidencias Programadas)*100</t>
  </si>
  <si>
    <t>Actualización de expedientes</t>
  </si>
  <si>
    <t>(Actualización de expedientes realizado / Actualización de expedientes programado)*100</t>
  </si>
  <si>
    <t>Porcentaje de recorridos</t>
  </si>
  <si>
    <t>(No. de recorridos en escuelas realizados / Total de recorridos en escuelas programados)*100</t>
  </si>
  <si>
    <t>Acciones de protección vial y vigilancia</t>
  </si>
  <si>
    <t>(Porcentaje de acciones de protección vial y vigilancia realizados / Porcentaje de acciones de protección vial y vigilancia realizados programados)*100</t>
  </si>
  <si>
    <t>Porcentaje de usuarios infringidos</t>
  </si>
  <si>
    <t>Porcentaje de licencias expedidas</t>
  </si>
  <si>
    <t>(No. de usuarios de servicio público sancionados /  Total de usuarios de servicio público por sancionar)*100</t>
  </si>
  <si>
    <t>(Numero de licencias expedidas / Total de licencias solicitadas)*100</t>
  </si>
  <si>
    <t>Programas de difusión de acciones de protección civil</t>
  </si>
  <si>
    <t>(No. de programas de protección civil efectuados/ Total de programas de protección civil programados)*100</t>
  </si>
  <si>
    <t>Formación de brigadas</t>
  </si>
  <si>
    <t>(Elementos capacitados en prevención del desastre / Total de elementos de área de prevención del desastre)*100</t>
  </si>
  <si>
    <t>No. de inspecciones efectuadas</t>
  </si>
  <si>
    <t>(No. de inspecciones a centros escolares efectuada / No. de inspecciones a centros escolares programadas)*100</t>
  </si>
  <si>
    <t>Porcentaje de eventos</t>
  </si>
  <si>
    <t>Mapas de riesgo</t>
  </si>
  <si>
    <t>(Numero de simulacros realizados / Total de simulacros programados)*100</t>
  </si>
  <si>
    <t>(Campañas de difusión de eventos y protección pluvial efectuadas / Campañas de difusión de eventos y protección pluvial programadas) *100</t>
  </si>
  <si>
    <t>(Mapas de riesgo elaborados / Mapas de riesgo detectados) *100</t>
  </si>
  <si>
    <t>Porcentaje de pláticas de orientación realizadas</t>
  </si>
  <si>
    <t>(Pláticas de orientación realizadas / Total de pláticas de orientación programadas)*100</t>
  </si>
  <si>
    <t>Porcentaje de concursos realizados</t>
  </si>
  <si>
    <t>Porcentaje de olimpiadas de deporte realizadas</t>
  </si>
  <si>
    <t>Porcentaje de convenios formalizados</t>
  </si>
  <si>
    <t>No. de eventos cívicos organizados</t>
  </si>
  <si>
    <t>(No. de concursos realizados / Total de concursos programados)*100</t>
  </si>
  <si>
    <t>(No. de olimpiadas deportivas realizadas entre escuelas primarias / Total de olimpiadas deportivas programadas entre escuelas primarias)*100</t>
  </si>
  <si>
    <t>(Convenios de colaboración formalizados / Convenios de colaboración programados ) * 100</t>
  </si>
  <si>
    <t>(No. de eventos cívicos organizados / Total de eventos cívicos programados)*100</t>
  </si>
  <si>
    <t>Nivel de maquinaria y equipo</t>
  </si>
  <si>
    <t>(Capacidad en toneladas de los camiones al día / Toneladas de basura generadas al día)*100</t>
  </si>
  <si>
    <t>Porcentaje de eficiencia</t>
  </si>
  <si>
    <t>(Asistencia a la labores de limpieza en áreas verdes / Inasistencia a las labores de limpieza de áreas verdes programada)*100</t>
  </si>
  <si>
    <t>(Asistencia a la labores de limpieza en cementerios / Inasistencia a las labores de limpieza en cementerios programada)*100</t>
  </si>
  <si>
    <t>Porcentaje de inspección</t>
  </si>
  <si>
    <t>(Inspecciones de infraestructura de red de agua realizadas / Inspecciones de infraestructura de red de agua programadas)*100</t>
  </si>
  <si>
    <t>Porcentaje de Luminarias funcionando</t>
  </si>
  <si>
    <t>(Luminarias funcionando / Luminarias existentes)* 100</t>
  </si>
  <si>
    <t>Porcentaje de solicitud de reparaciones atendidas</t>
  </si>
  <si>
    <t>Porcentaje de recaudación</t>
  </si>
  <si>
    <t>Porcentaje de mantenimiento</t>
  </si>
  <si>
    <t>(Detección de fugas y reparaciones realizadas / Detección de fugas y reparaciones programadas)*100</t>
  </si>
  <si>
    <t>(Recaudación de ingresos realizados por servicio de agua potable / Recaudación de ingresos programados por servicio de agua potable)*100</t>
  </si>
  <si>
    <t>(Mantenimientos menores a la red de drenaje realizados / mantenimientos menores a la red de drenaje programados) *100</t>
  </si>
  <si>
    <t>Porcentaje  revisiones a los ingresos</t>
  </si>
  <si>
    <t>(Número de revisión a los ingresos realizadas / Total de revisiones a los ingresos programadas)*100</t>
  </si>
  <si>
    <t>(Número de auditorías realizadas a las áreas administrativas /  Total de auditorías programadas a las áreas administrativas)*100</t>
  </si>
  <si>
    <t xml:space="preserve">Porcentaje de cumplimiento  </t>
  </si>
  <si>
    <t>Porcentaje de declaraciones patrimoniales</t>
  </si>
  <si>
    <t>(Número de declaraciones patrimoniales recibidas /  Total de servidores públicos obligados a declarar)*100</t>
  </si>
  <si>
    <t>Porcentaje de denuncias</t>
  </si>
  <si>
    <t>(Número de denuncias atendidas contra servidores públicos / Total de denuncias contra servidores públicos recibidas )*100</t>
  </si>
  <si>
    <t>Porcentaje de investigaciones</t>
  </si>
  <si>
    <t>(Número de investigaciones realizadas contra servidores / Total de investigaciones contra servidores solicitadas )*100</t>
  </si>
  <si>
    <t>Porcentaje de Manuales</t>
  </si>
  <si>
    <t>(Porcentaje de elaboraciòn del programa de politica / Total de programada a capacitar)*100</t>
  </si>
  <si>
    <t>Porcentajes de integraciòn de consejos</t>
  </si>
  <si>
    <t>(Porcentajes de consejos realizadas / Total de consejos programadas)*100</t>
  </si>
  <si>
    <t>Porcentajes de proyectos entregadas</t>
  </si>
  <si>
    <t>(Porcentajes de proyectos entregadas / Total de proyectos programadas)*100</t>
  </si>
  <si>
    <t>Porcentajes de solicitudes</t>
  </si>
  <si>
    <t>(Porcentajes de solicitudes realizadas / Total de solicitudes programadas)*100</t>
  </si>
  <si>
    <t>Porcentaje de campañas ambientales</t>
  </si>
  <si>
    <t>Porcentaje de difusión</t>
  </si>
  <si>
    <t>Porcentaje de normas aprobadas</t>
  </si>
  <si>
    <t>(No. De instituciones educativas que participaron en campañas / Total de instituciones que cuenta el Municipio ) *100</t>
  </si>
  <si>
    <t>(No. de normas aprobadas / Total de normas programadas ) *100</t>
  </si>
  <si>
    <t>(Acciones de la dirección de realizadas / Total de acciones programadas) *100</t>
  </si>
  <si>
    <t>Porcentaje de reducción de la basura</t>
  </si>
  <si>
    <t>(No. De recorridos realizados / Total de recorridos programados) *100</t>
  </si>
  <si>
    <t xml:space="preserve">Gestión </t>
  </si>
  <si>
    <t>Acciones</t>
  </si>
  <si>
    <t>Comisión</t>
  </si>
  <si>
    <t>Revisión</t>
  </si>
  <si>
    <t>Asesoría</t>
  </si>
  <si>
    <t>Edos financieros</t>
  </si>
  <si>
    <t>Nomina</t>
  </si>
  <si>
    <t>Registros</t>
  </si>
  <si>
    <t>Reporte</t>
  </si>
  <si>
    <t>Ingreso</t>
  </si>
  <si>
    <t>Mantenimiento</t>
  </si>
  <si>
    <t xml:space="preserve">Programa </t>
  </si>
  <si>
    <t>Proyectos</t>
  </si>
  <si>
    <t>Consultas</t>
  </si>
  <si>
    <t>Aparatos funcionales</t>
  </si>
  <si>
    <t>Traslado</t>
  </si>
  <si>
    <t>Taller</t>
  </si>
  <si>
    <t>Operativos</t>
  </si>
  <si>
    <t>Servicios</t>
  </si>
  <si>
    <t>Licencia</t>
  </si>
  <si>
    <t>Inspección</t>
  </si>
  <si>
    <t>Recorridos</t>
  </si>
  <si>
    <t>Programas</t>
  </si>
  <si>
    <t>Requisición</t>
  </si>
  <si>
    <t>Calendario</t>
  </si>
  <si>
    <t>Platicas</t>
  </si>
  <si>
    <t>Convenio</t>
  </si>
  <si>
    <t>Consejo</t>
  </si>
  <si>
    <t>Normas</t>
  </si>
  <si>
    <t>Tarifa</t>
  </si>
  <si>
    <t>(No. eventos periodísticos cubiertos / Total de eventos periodísticos programados)*100</t>
  </si>
  <si>
    <t>(No. de acciones sociales realizadas / Total de acciones sociales programadas) *100</t>
  </si>
  <si>
    <t>Difundir a la ciudadania de cuidar el medio ambiente que cuenta el Municipio</t>
  </si>
  <si>
    <t>Difundir a tráves de campañas la importacia del medio ambiente</t>
  </si>
  <si>
    <t>Prevenir enfermedades gastrointestinales en el Municipio</t>
  </si>
  <si>
    <t>Promover a tráves de programas el desarrollo social del Municipio</t>
  </si>
  <si>
    <t>Difundir las acciones de Gobierno que se pretender realizar</t>
  </si>
  <si>
    <t>Difundir en medio locales las acciones que se estan haciendo en el Municipio</t>
  </si>
  <si>
    <t>Dar a conocer a la ciudadania las obras y acciones de Gobierno</t>
  </si>
  <si>
    <t>Supervisar si las actividades se estan realizando acorde a su normatividad</t>
  </si>
  <si>
    <t>Evaluar las acciones que realizan las áreas administrativas</t>
  </si>
  <si>
    <t>Verificar si las metas programas se estan cumpliendo al 100%</t>
  </si>
  <si>
    <t>Solucionar las demandas o inconformidades que presenta el ciudadanao o servidor público</t>
  </si>
  <si>
    <t>Verificar si los procediemientos está totalmente aplicado</t>
  </si>
  <si>
    <t>Solucionar las denuncias interpuestas a favor del servidor</t>
  </si>
  <si>
    <t>Invitar a los servidores públicos a cumplir con las obligaciones que son de su competencia</t>
  </si>
  <si>
    <t>Verificar si los ingresos y gastos estan totalmente clasificados</t>
  </si>
  <si>
    <t>Transparentar los recursos recibidos</t>
  </si>
  <si>
    <t>Solucionar las peticiones de los ciudadanos del Municipio</t>
  </si>
  <si>
    <t>Coordinar las acciones con dependencias de Gobierno</t>
  </si>
  <si>
    <t>Fomentar la participación ciudadana a toma de decisiones</t>
  </si>
  <si>
    <t>Aprobar los acuerdos que beneficien al Municipio</t>
  </si>
  <si>
    <t>Supervisar los avances de las acciones y obras</t>
  </si>
  <si>
    <t xml:space="preserve">Verificar el funcionamienro de las áreas administrativas </t>
  </si>
  <si>
    <t>(Ciudadanos atendidos / Ciudadanos programados)*100</t>
  </si>
  <si>
    <t>(No de convenios y contratos gestionados / Total de convenios y contratos celebrados)*100</t>
  </si>
  <si>
    <t>Apoyar a la ciudadania en materia de salud, trabajo, etc</t>
  </si>
  <si>
    <t>Actulaizar la normatividad interna que rige al Ayuntamiento</t>
  </si>
  <si>
    <t>Transparenta la ejecución de los recursos</t>
  </si>
  <si>
    <t>No. de beneficiarios</t>
  </si>
  <si>
    <t>Actualizar el inventario de bienes</t>
  </si>
  <si>
    <t>(Número de solicitudes de la ciudadanía atendidas / Total de solicitudes presentadas)*100</t>
  </si>
  <si>
    <t>(Número de sanciones ingresadas / Total de multas pagadas)*100</t>
  </si>
  <si>
    <t xml:space="preserve">(Número de sesiones asistidas / Total de sesiones programadas)*100 </t>
  </si>
  <si>
    <t>Vigilar ingresos de los recursos</t>
  </si>
  <si>
    <t>Porcentaje de Comisiones</t>
  </si>
  <si>
    <t>Asistir a las sesiones para toma de decisiones</t>
  </si>
  <si>
    <t>Evaluar el cuplimiento del servidor público</t>
  </si>
  <si>
    <t>Cumplir con lo que mandata la Ley</t>
  </si>
  <si>
    <t>Contribuir para el buen funcionamiento administrativo</t>
  </si>
  <si>
    <t>Capacitar a los servidores públicos</t>
  </si>
  <si>
    <t>Atender a la ciudadania en materia de identidad</t>
  </si>
  <si>
    <t>Contribuir para la toma de decisiones del cabildo</t>
  </si>
  <si>
    <t>Cumplir con las disposiciones legales aplicables</t>
  </si>
  <si>
    <t>Constatar que los documentos estan acorde a lo aprobado</t>
  </si>
  <si>
    <t>Transparentar la aplicación de los recursos</t>
  </si>
  <si>
    <t>Registro y control del personal que labora en el Ayuntamiento</t>
  </si>
  <si>
    <t>Cumplir con las disposiciones contables aplicables</t>
  </si>
  <si>
    <t>Cotejar si los gastos cumplen con la documentación soporte</t>
  </si>
  <si>
    <t>Cotejar si los ingresos recaudados estan acorde a lo cobrado</t>
  </si>
  <si>
    <t>Actualizar el padrón de contribuyentes</t>
  </si>
  <si>
    <t>Informar oportunamente los ingresos recaudados</t>
  </si>
  <si>
    <t>Acyudar a los contribuyentes si tuvieran alguna duda al respecto</t>
  </si>
  <si>
    <t>Convocar a las áreas administrativas</t>
  </si>
  <si>
    <t>Evaluar las áreas a tráves de indicadores</t>
  </si>
  <si>
    <t>Informar a los responsables de área de las evaluaciones</t>
  </si>
  <si>
    <t>Informar a los responsables de los procedimientos no atendidos</t>
  </si>
  <si>
    <t>Realizar las rutas para la recolección de basura</t>
  </si>
  <si>
    <t>Mantener limpios los espacios públicos</t>
  </si>
  <si>
    <t>Dar manteniemiento a la infraestructura del panteón municipal</t>
  </si>
  <si>
    <t>Dar manteniemiento a la infraestructura del rastro</t>
  </si>
  <si>
    <t>Dar manteniemiento al alumbrado público</t>
  </si>
  <si>
    <t>Mantenimiento de las lineas de agua y dranaje sanitario</t>
  </si>
  <si>
    <t>Realizar campañas para el cobró de impuestos</t>
  </si>
  <si>
    <t>Atención de las solicitudes o llamadas telefónicas</t>
  </si>
  <si>
    <t>Hacer partice a la población de toma de decisiones de sus necesidades</t>
  </si>
  <si>
    <t>Cumplir en tiempo y forma la ejecución de las obras y acciones</t>
  </si>
  <si>
    <t>(Campañas de prevención y detección de enfermedades efectuada / Campañas de prevención y detección de enfermedades programadas)*100</t>
  </si>
  <si>
    <t>Asesorar a la ciudadania en materia legal</t>
  </si>
  <si>
    <t xml:space="preserve">Proporcionar servicio en materia de salud a la ciudadania </t>
  </si>
  <si>
    <t xml:space="preserve">Brindar atención de salud a personas de bajos recursos </t>
  </si>
  <si>
    <t>Contribuir en el mejoramiento de la salud de la población</t>
  </si>
  <si>
    <t xml:space="preserve">Brindar apoyo  a personas de bajos recursos </t>
  </si>
  <si>
    <t xml:space="preserve">Brindar apoyo  con el servicio de traslado de enfermos </t>
  </si>
  <si>
    <t xml:space="preserve">Contribuir con la alimentación para personas vulnerables </t>
  </si>
  <si>
    <t xml:space="preserve">Invitar a curso-taller a la población </t>
  </si>
  <si>
    <t xml:space="preserve">Incluir a capacitaciones a la mujer </t>
  </si>
  <si>
    <t xml:space="preserve">Promover la igual entre hombres y mujeres </t>
  </si>
  <si>
    <t xml:space="preserve">Cpacitar a los sevidores públicos </t>
  </si>
  <si>
    <t xml:space="preserve">Dotar de insumos para la realizacion de sus funciones  </t>
  </si>
  <si>
    <t xml:space="preserve">Brindar apoyo en periodos vacacionales y fechas conmemorativas </t>
  </si>
  <si>
    <t>Mantenimiento a los bienes muebles</t>
  </si>
  <si>
    <t xml:space="preserve">Actualizar la base de datos de los insidentes </t>
  </si>
  <si>
    <t>Supervisar los archivos del personal</t>
  </si>
  <si>
    <t xml:space="preserve">Prevención de accidentes en instituciones educativas </t>
  </si>
  <si>
    <t>Prevención de accidentes en espacios públicos</t>
  </si>
  <si>
    <t xml:space="preserve">Registro y control de infracciones </t>
  </si>
  <si>
    <t>Registro y control de licencias expedidas</t>
  </si>
  <si>
    <t xml:space="preserve">Difundir acciones de prevención </t>
  </si>
  <si>
    <t xml:space="preserve">Brindar capacitación a la ciudadania </t>
  </si>
  <si>
    <t xml:space="preserve">Supervisión a instituciones educativas </t>
  </si>
  <si>
    <t>Brindar información a la comunidad estudiantil</t>
  </si>
  <si>
    <t>Porcentaje de difusión de acciones de protección pluvial</t>
  </si>
  <si>
    <t>Difundir campañas de prevención</t>
  </si>
  <si>
    <t xml:space="preserve">Difundir e informar a la población en medios locales </t>
  </si>
  <si>
    <t xml:space="preserve">Registro y control de recursos materiales </t>
  </si>
  <si>
    <t xml:space="preserve">Adquisición del recurso material para la realización de actividades de las áreas </t>
  </si>
  <si>
    <t xml:space="preserve">Control y registro de los trabajadores </t>
  </si>
  <si>
    <t>Registro y supervisión de la captación de ingresos</t>
  </si>
  <si>
    <t xml:space="preserve">Brindar información a lo padres de familia </t>
  </si>
  <si>
    <t xml:space="preserve">Mntener una buena coordinación con instituciones educativas </t>
  </si>
  <si>
    <t xml:space="preserve">Contribuir para fomentar el deporte en los niños y adolescentes </t>
  </si>
  <si>
    <t>Mntener coordinación con las instituciones educativas para un buen desempeño academico</t>
  </si>
  <si>
    <t>Mantener coordinación con las instituciones educativas para la realización de eventos</t>
  </si>
  <si>
    <t>Organizar a la ciudadania</t>
  </si>
  <si>
    <t>Apoyar a la ciudadania en sus getiones</t>
  </si>
  <si>
    <t>Gestionar proyectos que ayuden a la ciudadania</t>
  </si>
  <si>
    <t>Área Juridica</t>
  </si>
  <si>
    <t>Porcentaje de convenios y contratos</t>
  </si>
  <si>
    <t>Eje 5: Gobierno Moderno, Solidario e Incluyente</t>
  </si>
  <si>
    <t>Eje 3. Desarrollo Económico Sustentable</t>
  </si>
  <si>
    <t>Eje 2. Obras y Servicios Públicos de Calidad</t>
  </si>
  <si>
    <t>Eje 1. Desarrollo Humano y Social.</t>
  </si>
  <si>
    <t>Eje 4. Seguridad Pública, Protección Civil y Paz Social</t>
  </si>
  <si>
    <t>Eje 5. Gobierno Moderno, Solidario e Incluyente</t>
  </si>
  <si>
    <t>Acciones de coordinación</t>
  </si>
  <si>
    <t>(No. de acciones de coordinación para los programas de salud realizados/ Total de acciones de coordinación para los programas de salud programados)*100</t>
  </si>
  <si>
    <t>Porcentaje de pláticas de salud realizadas</t>
  </si>
  <si>
    <t>(Pláticas de salud realizadas/ Total de pláticas de salud programadas)*100</t>
  </si>
  <si>
    <t>(Acciones de coordinación para campañas de vacunación / Total de campañas de vacunación programadas)*99</t>
  </si>
  <si>
    <t>No. de consultas médicas realizadas</t>
  </si>
  <si>
    <t>No. de programas realizados</t>
  </si>
  <si>
    <t>(No. De consultas médicas realizadas/ Total de consultas medicas programadas)*100</t>
  </si>
  <si>
    <t>(Programas de prevención de control de peso y diabetes realizados / Programas de prevención de control de peso y diabetes programados)*100</t>
  </si>
  <si>
    <t>(Campañas de difusión realizadas / Total de campañas programadas) *100</t>
  </si>
  <si>
    <t>Difundir las normas que regiran la protección de los recursos naturales</t>
  </si>
  <si>
    <t>Notificacion</t>
  </si>
  <si>
    <t>Constatar si los procedimientos están bien sustentados</t>
  </si>
  <si>
    <t>Dar cumplimiento a sus acciones implementadas</t>
  </si>
  <si>
    <t xml:space="preserve">Convenir con las dependencias para promover campañas </t>
  </si>
  <si>
    <t>Pláticas</t>
  </si>
  <si>
    <t xml:space="preserve">Impartir cursos sobre las enfermedades de alto riesgo en instituciones educativas </t>
  </si>
  <si>
    <t xml:space="preserve">Prevenir enfermedades de alto riesgo </t>
  </si>
  <si>
    <t xml:space="preserve">
Consulta
</t>
  </si>
  <si>
    <t xml:space="preserve">Ayudar a personas de bajos recursos </t>
  </si>
  <si>
    <t xml:space="preserve">Difundir campañas de prevención </t>
  </si>
  <si>
    <t>Porcentaje de audiencias asistido</t>
  </si>
  <si>
    <t xml:space="preserve">Porcentaje de  cumplimiento en supervisiòn </t>
  </si>
  <si>
    <t>(Acciones de la dirección de realizadas/ Total de acciones programadas) *100</t>
  </si>
  <si>
    <t>(No. de audiencias realizadas/ Total de audiencias  programadas)*100</t>
  </si>
  <si>
    <t>(No. de supervisiones realizadas/ Total de supervisiones programadas)*100</t>
  </si>
  <si>
    <t>Apoyar a la administración en las demandas laborales</t>
  </si>
  <si>
    <t>Asesorar al presidente municipal en la toma de decisiones</t>
  </si>
  <si>
    <t>Presidencia Municipal</t>
  </si>
  <si>
    <t xml:space="preserve">Regidurías </t>
  </si>
  <si>
    <t>Direcciòn de Salud Municipal</t>
  </si>
  <si>
    <t xml:space="preserve">Direcciòn de Educacion </t>
  </si>
  <si>
    <t xml:space="preserve">Direcciòn de Desarrollo Social </t>
  </si>
  <si>
    <t>Direcciòn de Ecologìa</t>
  </si>
  <si>
    <t>Participación de la Mujer</t>
  </si>
  <si>
    <t xml:space="preserve">Direcciòn de Comunicaciòn Social </t>
  </si>
  <si>
    <t>Direcciòn de Seguridad Pùblica</t>
  </si>
  <si>
    <t>Direcciòn de Servicios Pùblicos Municipales</t>
  </si>
  <si>
    <t>Direcciòn de Transito Municipal</t>
  </si>
  <si>
    <t>Direcciòn de Protecciòn Civil</t>
  </si>
  <si>
    <t xml:space="preserve">Direcciòn de Obras Pùblicas </t>
  </si>
  <si>
    <t>Desarrollo Integral para la Familia  DIF</t>
  </si>
  <si>
    <t xml:space="preserve">Direcciòn de Agua Potable </t>
  </si>
  <si>
    <t>Catastro</t>
  </si>
  <si>
    <t>Coordinar las políticas públicas, para atender las necesidades de la población y desarrollo del Municipio.</t>
  </si>
  <si>
    <t>Presentar a la población del Municipio el informe de actividades y la rendición de cuentas ante las instancias de fiscalización.</t>
  </si>
  <si>
    <t xml:space="preserve">Brindar las audiencias solicitadas por las organizaciones comités y la población. </t>
  </si>
  <si>
    <t xml:space="preserve">Presidir las sesiones para tratar los asuntos con la operación del Ayuntamiento y  proponer al cabildo  los asuntos de interés colectivo de la población. </t>
  </si>
  <si>
    <t>Ejecutar los acuerdos del Ayuntamiento y vigilar el cumplimiento del Plan Municipal de Desarrollo y los Programas que deriven del mismo.</t>
  </si>
  <si>
    <t>Realizar labores de supervisión y recorridos por el territorio municipal  para la detección de necesidades de la población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</si>
  <si>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</si>
  <si>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</si>
  <si>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</si>
  <si>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</si>
  <si>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</si>
  <si>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</si>
  <si>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</si>
  <si>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</si>
  <si>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</si>
  <si>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Monto</t>
  </si>
  <si>
    <t>Realizar trámites y gestorías, en dependencias federales y estatales, para la asignación de recursos.</t>
  </si>
  <si>
    <t>Eje Estrategico</t>
  </si>
  <si>
    <t>Objetivo</t>
  </si>
  <si>
    <t>Preservación de la seguridad pública en un marco de Estado de Derecho, para mejorar la calidad de vida de los Benitojuarences, coadyuvar en la protección de la integridad física y el patrimonio de las familias y asegurar la defensa de los derechos humanos, fortalecer los lazos sociales, comunitarios y familiares que ayuden a combatir las actividades delictivas desde el seno del hogar y conciliando asuntos de esta índole.</t>
  </si>
  <si>
    <t>Accion y/o Actividad</t>
  </si>
  <si>
    <t>Defender los intereses del municipio y vigilar la aplicación de los recursos públicos de conformidad con las leyes aplicables.</t>
  </si>
  <si>
    <t>Vigilar la formulación de inventarios de bienes muebles e inmuebles y supervisar su valuación.</t>
  </si>
  <si>
    <t>Vigilar que todos los ingresos, así como las multas para infracciones a leyes y reglamentos municipales ingresen a la tesorería.</t>
  </si>
  <si>
    <t>Presidir las comisiones para las cuales sea previamente designado.</t>
  </si>
  <si>
    <t xml:space="preserve">Vigilar que los servidores públicos, cumplan con sus responsabilidades de conformidad de las leyes aplicables y formular  las denuncias legales correspondientes. </t>
  </si>
  <si>
    <t>Autorizar los gastos y adquisición de bienes muebles, los informes financieros y la cuenta pública municipal.</t>
  </si>
  <si>
    <t xml:space="preserve">Realizar gestiones administrativas ante las instancias federales y estatales,  para atención de las demandas y  necesidades de la ciudadanía.  </t>
  </si>
  <si>
    <t>Realizar sus actividades conforme a las disposiciones normativas y proponer acciones para el mejoramiento de las mismas.</t>
  </si>
  <si>
    <t>Realizar su programa de trabajo y darle seguimiento de acuerdo a la rama administrativa  que tenga.</t>
  </si>
  <si>
    <t>Eficientar y modernizar los procesos administrativos, para ofrecer un mejor servicio a los ciudadanos en la aplicación del gasto público.</t>
  </si>
  <si>
    <t>Brindar orientación  y atención en ventanilla a los contribuyentes.</t>
  </si>
  <si>
    <t>reporte</t>
  </si>
  <si>
    <t>Elaborar los informes mensuales y sobre la captación de ingresos del impuesto predial.</t>
  </si>
  <si>
    <t>Elaborar y  controlar los expedientes del municipio que obran en la dirección de  catastro.</t>
  </si>
  <si>
    <t>Vigilar la recaudación, custodiar y administrar los ingresos  que consigne la ley de ingresos municipales.</t>
  </si>
  <si>
    <t>Integración de los padrones para poder tener una mayor recaudación en este rubro pero además establecer normatividades acordes y vigentes</t>
  </si>
  <si>
    <t xml:space="preserve">Convocar y asistir a las sesiones del ayuntamiento y fungir como secretario.  </t>
  </si>
  <si>
    <t>Expedir los documentos de identidad y estatus jurídicos que solicite la población en general</t>
  </si>
  <si>
    <t>Proporcionar asesoría jurídica a las unidades administrativas que conforman el Ayuntamiento</t>
  </si>
  <si>
    <t>Intervenir en los asuntos de carácter legal para defender los intereses del municipio.</t>
  </si>
  <si>
    <t>Fomentar la cultura de transparencia y rendición de cuentas así como incrementar la calidad de los servicios internos municipales.</t>
  </si>
  <si>
    <t>Efectuar la revisión de la documentación comprobatoria y justificativa de la captación de ingresos y del ejercicio del gasto.</t>
  </si>
  <si>
    <t>Realizar los registros contables y presupuestales   conforme a la norma contable.</t>
  </si>
  <si>
    <t>Formular la cuenta anual de la hacienda pública municipal.</t>
  </si>
  <si>
    <t>Elaborar la nomina del personal del municipio de acuerdo a las incidencias del personal.</t>
  </si>
  <si>
    <t>Formular mensualmente los estados financieros de los recursos asignados al municipio.</t>
  </si>
  <si>
    <t>Vigilar que  la generación de información contable- presupuestal se realice en los plazos establecidos.</t>
  </si>
  <si>
    <t>Coordinar las actividades relativas a la elaboración del Presupuesto de egresos e ingresos.</t>
  </si>
  <si>
    <t>Apoyar a la población en general en la adquisición de despensas para mejorar su nutrición alimenticia.</t>
  </si>
  <si>
    <t>Apoyar con el servicio de traslado en ambulancia a personas de escasos recursos a los centros de atención.</t>
  </si>
  <si>
    <t>Proporcionar a las personas de escasos recursos y con capacidades diferentes aparatos funcionales y sillas de ruedas.</t>
  </si>
  <si>
    <t>Proporcionar consultas medicas a personas de escasos recursos.</t>
  </si>
  <si>
    <t>Gestionar a las instituciones correspondientes apoyos para las personas de escasos recursos  con acciones de atención a la salud.</t>
  </si>
  <si>
    <t>Campañas de prevención y detección oportuna de enfermedades efectuadas.</t>
  </si>
  <si>
    <t>Proporcionar asesorías legales  a mujeres y niños en situación de vulnerabilidad.</t>
  </si>
  <si>
    <t xml:space="preserve"> Atender las necesidades de las familias Benitojuarences, impulsando el desarrollo de sus integrantes para lograr el fortalecimiento del núcleo familiar, así como a los grupos que se encuentran en situación de vulnerabilidad, brindándoles atención jurídica, médica y programas que mejoren la calidad de vida. </t>
  </si>
  <si>
    <t>Elaborar   los  proyectos de obras y acciones,  de los distintos fondos y convenios asignados al municipio, trabajos de supervicion e integracion de expedientes tecnicos</t>
  </si>
  <si>
    <t>Formular la propuesta de inversión de obras y acciones. (Ver anexo)</t>
  </si>
  <si>
    <t xml:space="preserve">Mejorar la calidad de vida de la población en general. </t>
  </si>
  <si>
    <t>Rehabilitación de alumbrado público en las localidades del municipio.</t>
  </si>
  <si>
    <t>Vigilar el funcionamiento y mantenimiento del rastro municipal  para mantener en condiciones  higiénico-sanitarias en el sacrificio de los animales.</t>
  </si>
  <si>
    <t>Mantener limpios  y en condiciones los cementerios municipales.</t>
  </si>
  <si>
    <t>Mantener las áreas verdes libres de basura y otros desechos.</t>
  </si>
  <si>
    <t>Brindar  los servicios de recolección de basura.</t>
  </si>
  <si>
    <t>Mejorar la calidad de vida de la población en general.</t>
  </si>
  <si>
    <t>Recopilación de información de incidentes delictivos, actualización de la información del personal.</t>
  </si>
  <si>
    <t>Integrar en una base de datos la información que se genera por reportes e incidencias  delictivas.</t>
  </si>
  <si>
    <t>Realizar mantenimientos y reparaciones  a  los equipos  de trabajo.</t>
  </si>
  <si>
    <t>Proporcionar seguridad y vigilancia en fechas conmemorativas, fines de semana largos y periodos vacacionales.</t>
  </si>
  <si>
    <t>Adquisicion  de equipos  y accesorios para el desarrollo de las funciones del personal policial.</t>
  </si>
  <si>
    <t>Actualización en los conocimientos técnico operativos del personal de seguridad pública.</t>
  </si>
  <si>
    <t>Brindar el servicio de expedición de licencias y permisos  que soliciten la ciudadanía.</t>
  </si>
  <si>
    <t>Llevar un registro de infracciones de los choferes del servicio público.</t>
  </si>
  <si>
    <t xml:space="preserve">Brindar protección vial y vigilancia en fechas conmemorativas, fines de semana largos y periodos vacacionales.
</t>
  </si>
  <si>
    <t>Realizar recorridos y brindar protección vial en las escuelas de la ciudad.</t>
  </si>
  <si>
    <t>Contar con una Dirección de Protección Civil Municipal que ayude a mantener segura a nuestra población en posibles emergencias o accidentes, además de establecer estrategias de prevención, capacitación e información.</t>
  </si>
  <si>
    <t>Establecer el programa de hogar seguro en la temporada de riesgo, a través de recorridos por las localidades del municipio.</t>
  </si>
  <si>
    <t>Mantener  limpias  las zonas que represente un riesgo en épocas de lluvias.</t>
  </si>
  <si>
    <t>Realizar platicas y simulacros en las escuelas en materia de prevención civil.</t>
  </si>
  <si>
    <t>Realizar  visitas de inspección a los centros escolares, para detectar posibles riesgos de siniestralidad.</t>
  </si>
  <si>
    <t>Capacitar a la población en las acciones de prevención, ante la eventualidad de un desastre.</t>
  </si>
  <si>
    <t>Establecer programas  de Información, difusión y divulgación en los medios locales para la Protección Civil.</t>
  </si>
  <si>
    <t>Emitir el Informe de las evaluaciones realizadas.</t>
  </si>
  <si>
    <t>Emititir los resultados de las evaluaciones realizadas.</t>
  </si>
  <si>
    <t>Realizar reuniones con las diferentes áreas a evaluar para el seguimiento de los Indicadores de Eficiencia y Eficacia.</t>
  </si>
  <si>
    <t>Realizar reuniones con las diferentes áreas a evaluar para el seguimiento del POA.</t>
  </si>
  <si>
    <t>Mejorar la infraestructura y mantenimiento a la red de agua potable y drenaje.</t>
  </si>
  <si>
    <t>Recaudar los ingresos por concepto de  servicio de agua potable en el municipio.</t>
  </si>
  <si>
    <t>Realizar las reparaciones de fugas en líneas de conducción, tanques y redes de distribución.</t>
  </si>
  <si>
    <t>Efectuar revisiones a  los ingresos en las áreas de captación a traves del Órgano de Control Interno.</t>
  </si>
  <si>
    <t>Coordinar la elaboración de las nominas y movimientos de personal.</t>
  </si>
  <si>
    <t>Adquirir los bienes y proporcionar los servicios requeridos para el mejor funcionamiento del Ayuntamiento.</t>
  </si>
  <si>
    <t>Elaborar el programa anual de adqusiciones de materiales y consumibles para el suministro a las áreas.</t>
  </si>
  <si>
    <t>Coordinar las acciones para la organización de eventos cívicos y culturares con las áreas responsables.</t>
  </si>
  <si>
    <t>Celebrar convenios de colaboración con las instituciones educativas estatales y federales.</t>
  </si>
  <si>
    <t>Llevar acabo una olimpiada deportiva con todos los alumnos de las diferentes escuelas primarias.</t>
  </si>
  <si>
    <t>Coordinar concurso individual con alumnos de las diferentes escuelas primarias.</t>
  </si>
  <si>
    <t>Realizar platicas de orientación  y capacitación de los padres con el propósito de lograr una participación responsable.</t>
  </si>
  <si>
    <t>Contar con una dirección que dé atención y seguimiento a los apoyos que se otorgan y a las necesidades que se tiene en materia de educación en el municipio.</t>
  </si>
  <si>
    <t>Llevar a cabo los Procedimientos de Investigación por las presuntas responsabilidades de faltas  Administrativas.</t>
  </si>
  <si>
    <t>Recibir las denuncias ciudadanas en contra de los Servidores Públicos, ya sean interpuestas por escrito o a través de los buzones instalados en el interior del H. Ayuntamiento Municipal, o en su pagina oficial.</t>
  </si>
  <si>
    <t>Recibir y Registrar las Declaraciones Patrimoniales.</t>
  </si>
  <si>
    <t>Vigilar el ejercicio del gasto público y su congruencia con el presupuesto de egresos del Municipio.</t>
  </si>
  <si>
    <t>Realizar los procedimientos  administrativos contra los funcionarios que incurran en alguna irregularidad.</t>
  </si>
  <si>
    <t>Atender las  quejas e inconformidades que presenten los particulares con motivo de convenios o contratos que celebren con las Áreas de la administración Municipal.</t>
  </si>
  <si>
    <t>Evaluar el Desempeño y cumplimiento de Objetivos y metas de las áreas de la Administración Pública Municipal.</t>
  </si>
  <si>
    <t>Realizar auditorías a las áreas de la Administración Pública Municipal.</t>
  </si>
  <si>
    <t>Efectuar revisiones a  los ingresos en las áreas de captación a fin de vigilar el cumplimiento del objetivo planeado en la ley de ingresos.</t>
  </si>
  <si>
    <t>Difundir las acciones y eventos  de la gestión municipal.</t>
  </si>
  <si>
    <t>Cubrir periodísticamente los  eventos oficiales de la Presidencia Municipal.</t>
  </si>
  <si>
    <t>Coordinar la comunicación social que surja de las diferentes dependencias municipales.</t>
  </si>
  <si>
    <t>Atender las solicitudes y demandas de la población y grupos organizados en proyecto de tipo social.</t>
  </si>
  <si>
    <t>Integrar estudios y dictaminar la viabilidad de proyectos de desarrollo social.</t>
  </si>
  <si>
    <t>Integrar y coordinar el Consejo de Desarrollo Social.</t>
  </si>
  <si>
    <t>Elaborar el programa de politica social para el Municipio.</t>
  </si>
  <si>
    <t>Fomentar el Desarrollo Social y Rural con acciones de gobierno que ayuden a incrementar la calidad de vida de los habitantes del municipio..</t>
  </si>
  <si>
    <t>Promoción de la igualdad de derechos y oportunidades entre mujeres y hombres.</t>
  </si>
  <si>
    <t>Participación de la mujer en programas y acciones que generen el desarrollo integral de la mujer.</t>
  </si>
  <si>
    <t>Realizar talleres para la integración laboral.</t>
  </si>
  <si>
    <t>Garantizar el principio de igualdad, derechos de la mujer y erradicar la discriminación y violencia de genero.</t>
  </si>
  <si>
    <t>Establecer normas y criterios ambientales en el municipio, con fundamento en la normatividad federal y estatal vigente.</t>
  </si>
  <si>
    <t>Concientizar a la población  para reducir el impacto de la basura en el medio ambiente.</t>
  </si>
  <si>
    <t>Se realizara campaña de difusión a la población inmersa en labores de riesgos por el uso de  materiales.</t>
  </si>
  <si>
    <t>Campañas de conservación del medio ambiente en los centros educativos e instituciones públicas y privadas.</t>
  </si>
  <si>
    <t>Fomentar la cultura de ecologica y turistica con acciones de gobierno que ayuden a incrementar la calidad de vida de los habitantes del municipio.</t>
  </si>
  <si>
    <t>Vigilar el adecuado cumplimiento de las leyes, bando municipal, del presente reglamento, circulares, acuerdos y demás disposiciones legales.</t>
  </si>
  <si>
    <t>Acompañar al Presidente Municipal en las diferentes audiencias que sea convocado</t>
  </si>
  <si>
    <t>Notificaciones</t>
  </si>
  <si>
    <t xml:space="preserve">Atender las demandas laborales </t>
  </si>
  <si>
    <t>Integración de los padrones para poder tener una mayor recaudación en este rubro pero además establecer normatividades acordes y vigentes.</t>
  </si>
  <si>
    <t>Implementar programas de prevención para control de peso y diabetes entre la población.</t>
  </si>
  <si>
    <t>Consulta</t>
  </si>
  <si>
    <t>Implementar la formación de brigadas médicas multidisciplinarias que extiendan el servicio de salud hacia la comunidad.</t>
  </si>
  <si>
    <t xml:space="preserve">Coadyuvar con la secretaría de salud en las campañas de vacunación. </t>
  </si>
  <si>
    <t>Platica</t>
  </si>
  <si>
    <t>Realizar platicas de salud en las escuelas para prevenir enfermedades.</t>
  </si>
  <si>
    <t>Contar con programas de prevención y orientación en los principales temas de salud que atiendan las necesidades de la población.</t>
  </si>
  <si>
    <t>Jornadas</t>
  </si>
  <si>
    <t>Jornadas de Registro Civil de Nacimiento Gratuitas en comunidades</t>
  </si>
  <si>
    <t>Atender las necesidades del area a traves de los diferentes tramites de registro civil</t>
  </si>
  <si>
    <t>Integración de los beneficiarios y lograr tener una mayor recaudación en este rubro pero además establecer normatividades acordes y vigentes.</t>
  </si>
  <si>
    <t>Registro Civil</t>
  </si>
  <si>
    <t>Eventos</t>
  </si>
  <si>
    <t xml:space="preserve">Realizar eventos deportivos con equidad de genero y edades. </t>
  </si>
  <si>
    <t xml:space="preserve"> Atender las necesidades de las familias Benitojuarences, impulsando el desarrollo deportivo y cultural para lograr el fortalecimiento del núcleo familiar, así como a los grupos que se encuentran en situación de vulnerabilidad, a traves de programas que mejoren la calidad de vida. </t>
  </si>
  <si>
    <t>Direccion de Deportes</t>
  </si>
  <si>
    <t>No. de atenciones realizadas</t>
  </si>
  <si>
    <t>Ayudar las necesidades de las personas</t>
  </si>
  <si>
    <t>(No. De atenciones realizadas/ Total de atenciones programadas)*100</t>
  </si>
  <si>
    <t>Total de registro gratuitos</t>
  </si>
  <si>
    <t>(No. De registros gratuitos realizadas/ Total de registros gratuitos programados)*100</t>
  </si>
  <si>
    <t>No. de eventos realizados</t>
  </si>
  <si>
    <t>(No. de eventos realizados / Total de eventos programados)*100</t>
  </si>
  <si>
    <t xml:space="preserve">Realizar eventos de inclusion social entre jovenes de todo el municipio. </t>
  </si>
  <si>
    <t xml:space="preserve"> Atender las necesidades de las familias Benitojuarences, impulsando el desarrollo social para lograr el fortalecimiento del núcleo familiar, así como a los grupos que se encuentran en situación de vulnerabilidad, a traves de programas que mejoren la calidad de vida de los jovenes del municipio y su entorno</t>
  </si>
  <si>
    <t>Direccion de la Juventud</t>
  </si>
  <si>
    <t>Rezalizacion de eventos de unclusion social</t>
  </si>
  <si>
    <t>Rezalizacion de eventos deportivos</t>
  </si>
  <si>
    <t>Remitir el informe anual de transparencia ante las instancias correspondientes y su publicacion respectiva</t>
  </si>
  <si>
    <t>Cumplimientos</t>
  </si>
  <si>
    <t>Vigilar el cumplimiento trimestral administrativo y de gobierno con las plataformas de transparencia   nacional.</t>
  </si>
  <si>
    <t xml:space="preserve">Realizar los procedimientos  administrativos por la falta del cumplimiento en requerimientos a solicitudes de transparencia </t>
  </si>
  <si>
    <t>Unidad de Transparencia</t>
  </si>
  <si>
    <t>No. de procedimientos realizados</t>
  </si>
  <si>
    <t>Total de Cumplimientos</t>
  </si>
  <si>
    <t xml:space="preserve">No. de total  de informes </t>
  </si>
  <si>
    <t>Rezalizacion de infome anual</t>
  </si>
  <si>
    <t>Cumplimiento de normatividad</t>
  </si>
  <si>
    <t>Procedimientos totales realizados</t>
  </si>
  <si>
    <t>(No. de procedimientos realizados / Total de procedimientos programados)*100</t>
  </si>
  <si>
    <t>(No. de cumplimientos trimestrales realizados / 4 cumplimietos trimestrales programados)*100</t>
  </si>
  <si>
    <t>(Informe anual realizados / Informe anual programado)*100</t>
  </si>
  <si>
    <t>Publicaciones</t>
  </si>
  <si>
    <t>Realizar constantes Campañas de Fomento Turistico del Municipio por diversos medios de comunicación.</t>
  </si>
  <si>
    <t xml:space="preserve"> Dirección de Turismo</t>
  </si>
  <si>
    <t>Campañas de fomento turistico realizados</t>
  </si>
  <si>
    <t xml:space="preserve">Realizar eventos culturales con equidad de genero y edades. </t>
  </si>
  <si>
    <t>No. de publicaciones  realizados</t>
  </si>
  <si>
    <t>(No. de publicaciones realizados / No. De publicaciones  programados)*100</t>
  </si>
  <si>
    <t>Rezalizacion de eventos culturales</t>
  </si>
  <si>
    <t>Atender las solicitudes y demandas de la población y grupos organizados en proyectos de tipo rural.</t>
  </si>
  <si>
    <t>Integrar estudios y dictaminar la viabilidad de proyectos de desarrollo rural.</t>
  </si>
  <si>
    <t>Total de proyectos de viabilidad</t>
  </si>
  <si>
    <t>(No. De Proyectos viables / Total de  Proyectos realizados)*100</t>
  </si>
  <si>
    <t>Dirección de Desarrollo Rural</t>
  </si>
  <si>
    <t>Porcentaje de solicitud atendidas</t>
  </si>
  <si>
    <t xml:space="preserve">Atención de las solicitudes </t>
  </si>
  <si>
    <t>(No. de solicitudes atendidas / Total de solicitudes recepcionadas)*100</t>
  </si>
  <si>
    <t>Realizar eventos y actividades comerciales y de espectaculos en coordinacion con diversas areas administrativas</t>
  </si>
  <si>
    <t>Actividades Comerciales y Espectaculos</t>
  </si>
  <si>
    <t xml:space="preserve">Rezalizacion de eventos </t>
  </si>
  <si>
    <t>Total Benefiarios</t>
  </si>
  <si>
    <t>Beneficiarios Programados</t>
  </si>
  <si>
    <t>Inversion Aprobada</t>
  </si>
  <si>
    <t>Inversion Modificada</t>
  </si>
  <si>
    <t>Total Pagado</t>
  </si>
  <si>
    <t>Meta Programada</t>
  </si>
  <si>
    <t>Meta Realizadas</t>
  </si>
  <si>
    <t>% AVANCE FIS. - CALIDAD</t>
  </si>
  <si>
    <t>% AVANCE FIS. - EFICACIA-EFICIENCIA</t>
  </si>
  <si>
    <t>% AVANCE FIN. - ECONOMIA</t>
  </si>
  <si>
    <t>Reporte de la Aplicación de los indicadores de resultados Estratégicos y/o Gestión vinculados con la MIR, POA y PBR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</si>
</sst>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rgb="FF363435"/>
      <name val="Arial Narrow"/>
      <family val="2"/>
    </font>
    <font>
      <b/>
      <sz val="16"/>
      <color theme="1"/>
      <name val="Arial"/>
      <family val="2"/>
    </font>
    <font>
      <b/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4" borderId="1" xfId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43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410203</xdr:colOff>
      <xdr:row>246</xdr:row>
      <xdr:rowOff>40852</xdr:rowOff>
    </xdr:from>
    <xdr:to>
      <xdr:col>6</xdr:col>
      <xdr:colOff>67236</xdr:colOff>
      <xdr:row>248</xdr:row>
      <xdr:rowOff>127000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389909" y="149071617"/>
          <a:ext cx="2749856" cy="1296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7</xdr:col>
      <xdr:colOff>657213</xdr:colOff>
      <xdr:row>246</xdr:row>
      <xdr:rowOff>51510</xdr:rowOff>
    </xdr:from>
    <xdr:to>
      <xdr:col>10</xdr:col>
      <xdr:colOff>687297</xdr:colOff>
      <xdr:row>248</xdr:row>
      <xdr:rowOff>194235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 flipH="1">
          <a:off x="6588860" y="149082275"/>
          <a:ext cx="3279790" cy="135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23</xdr:col>
      <xdr:colOff>635000</xdr:colOff>
      <xdr:row>246</xdr:row>
      <xdr:rowOff>46623</xdr:rowOff>
    </xdr:from>
    <xdr:to>
      <xdr:col>26</xdr:col>
      <xdr:colOff>171823</xdr:colOff>
      <xdr:row>248</xdr:row>
      <xdr:rowOff>224118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20294" y="149077388"/>
          <a:ext cx="2764117" cy="1387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27</xdr:col>
      <xdr:colOff>590176</xdr:colOff>
      <xdr:row>246</xdr:row>
      <xdr:rowOff>34635</xdr:rowOff>
    </xdr:from>
    <xdr:to>
      <xdr:col>31</xdr:col>
      <xdr:colOff>246529</xdr:colOff>
      <xdr:row>248</xdr:row>
      <xdr:rowOff>410881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4619941" y="149065400"/>
          <a:ext cx="2995706" cy="15864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244"/>
  <sheetViews>
    <sheetView tabSelected="1" topLeftCell="F234" zoomScale="85" zoomScaleNormal="85" zoomScaleSheetLayoutView="80" zoomScalePageLayoutView="80" workbookViewId="0">
      <selection activeCell="Z239" sqref="Z239"/>
    </sheetView>
  </sheetViews>
  <sheetFormatPr baseColWidth="10" defaultRowHeight="47.5" customHeight="1" x14ac:dyDescent="0.35"/>
  <cols>
    <col min="1" max="1" width="12.7265625" style="2" hidden="1" customWidth="1"/>
    <col min="2" max="2" width="24.26953125" style="2" hidden="1" customWidth="1"/>
    <col min="3" max="3" width="12.7265625" style="2" customWidth="1"/>
    <col min="4" max="4" width="15.6328125" style="2" customWidth="1"/>
    <col min="5" max="5" width="21.54296875" style="2" customWidth="1"/>
    <col min="6" max="6" width="22.81640625" style="2" customWidth="1"/>
    <col min="7" max="7" width="12.26953125" style="2" customWidth="1"/>
    <col min="8" max="8" width="11" style="2" customWidth="1"/>
    <col min="9" max="9" width="24.6328125" style="2" customWidth="1"/>
    <col min="10" max="10" width="10.90625" style="2"/>
    <col min="11" max="11" width="12.90625" style="2" customWidth="1"/>
    <col min="12" max="20" width="11" style="2" hidden="1" customWidth="1"/>
    <col min="21" max="21" width="12.7265625" style="2" hidden="1" customWidth="1"/>
    <col min="22" max="23" width="11" style="2" hidden="1" customWidth="1"/>
    <col min="24" max="26" width="15.36328125" style="38" customWidth="1"/>
    <col min="27" max="27" width="10.26953125" style="2" customWidth="1"/>
    <col min="28" max="28" width="12.90625" style="2" customWidth="1"/>
    <col min="29" max="29" width="13.453125" style="2" customWidth="1"/>
    <col min="30" max="32" width="10.7265625" style="2" customWidth="1"/>
    <col min="33" max="16384" width="10.90625" style="2"/>
  </cols>
  <sheetData>
    <row r="1" spans="1:32" ht="47.5" customHeight="1" x14ac:dyDescent="0.35">
      <c r="C1" s="77" t="s">
        <v>602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3" spans="1:32" s="3" customFormat="1" ht="61" customHeight="1" x14ac:dyDescent="0.35">
      <c r="A3" s="1" t="s">
        <v>417</v>
      </c>
      <c r="B3" s="1" t="s">
        <v>418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5</v>
      </c>
      <c r="H3" s="5" t="s">
        <v>4</v>
      </c>
      <c r="I3" s="5" t="s">
        <v>420</v>
      </c>
      <c r="J3" s="5" t="s">
        <v>5</v>
      </c>
      <c r="K3" s="5" t="s">
        <v>597</v>
      </c>
      <c r="L3" s="5" t="s">
        <v>406</v>
      </c>
      <c r="M3" s="5" t="s">
        <v>407</v>
      </c>
      <c r="N3" s="5" t="s">
        <v>408</v>
      </c>
      <c r="O3" s="5" t="s">
        <v>409</v>
      </c>
      <c r="P3" s="5" t="s">
        <v>408</v>
      </c>
      <c r="Q3" s="5" t="s">
        <v>410</v>
      </c>
      <c r="R3" s="5" t="s">
        <v>410</v>
      </c>
      <c r="S3" s="5" t="s">
        <v>409</v>
      </c>
      <c r="T3" s="5" t="s">
        <v>411</v>
      </c>
      <c r="U3" s="5" t="s">
        <v>412</v>
      </c>
      <c r="V3" s="5" t="s">
        <v>413</v>
      </c>
      <c r="W3" s="5" t="s">
        <v>414</v>
      </c>
      <c r="X3" s="6" t="s">
        <v>594</v>
      </c>
      <c r="Y3" s="6" t="s">
        <v>595</v>
      </c>
      <c r="Z3" s="6" t="s">
        <v>596</v>
      </c>
      <c r="AA3" s="5" t="s">
        <v>593</v>
      </c>
      <c r="AB3" s="5" t="s">
        <v>598</v>
      </c>
      <c r="AC3" s="5" t="s">
        <v>592</v>
      </c>
      <c r="AD3" s="43" t="s">
        <v>600</v>
      </c>
      <c r="AE3" s="43" t="s">
        <v>599</v>
      </c>
      <c r="AF3" s="43" t="s">
        <v>601</v>
      </c>
    </row>
    <row r="4" spans="1:32" ht="47.5" customHeight="1" x14ac:dyDescent="0.35">
      <c r="A4" s="74" t="s">
        <v>354</v>
      </c>
      <c r="B4" s="74" t="s">
        <v>419</v>
      </c>
      <c r="C4" s="50" t="s">
        <v>384</v>
      </c>
      <c r="D4" s="70" t="s">
        <v>62</v>
      </c>
      <c r="E4" s="50" t="s">
        <v>260</v>
      </c>
      <c r="F4" s="50" t="s">
        <v>68</v>
      </c>
      <c r="G4" s="50" t="s">
        <v>45</v>
      </c>
      <c r="H4" s="50" t="s">
        <v>12</v>
      </c>
      <c r="I4" s="50" t="s">
        <v>400</v>
      </c>
      <c r="J4" s="50" t="s">
        <v>45</v>
      </c>
      <c r="K4" s="31">
        <f>L4+M4+N4+O4+P4+Q4+R4+S4+T4+U4+V4+W4</f>
        <v>288</v>
      </c>
      <c r="L4" s="30">
        <v>24</v>
      </c>
      <c r="M4" s="30">
        <v>24</v>
      </c>
      <c r="N4" s="30">
        <v>24</v>
      </c>
      <c r="O4" s="30">
        <v>24</v>
      </c>
      <c r="P4" s="30">
        <v>24</v>
      </c>
      <c r="Q4" s="30">
        <v>24</v>
      </c>
      <c r="R4" s="30">
        <v>24</v>
      </c>
      <c r="S4" s="30">
        <v>24</v>
      </c>
      <c r="T4" s="30">
        <v>24</v>
      </c>
      <c r="U4" s="30">
        <v>24</v>
      </c>
      <c r="V4" s="30">
        <v>24</v>
      </c>
      <c r="W4" s="30">
        <v>24</v>
      </c>
      <c r="X4" s="7"/>
      <c r="Y4" s="7"/>
      <c r="Z4" s="7"/>
      <c r="AA4" s="8">
        <v>450</v>
      </c>
      <c r="AB4" s="31">
        <f>+K4</f>
        <v>288</v>
      </c>
      <c r="AC4" s="8">
        <v>450</v>
      </c>
      <c r="AD4" s="8">
        <f>+AB4/K4*100</f>
        <v>100</v>
      </c>
      <c r="AE4" s="39">
        <f>+AC4/AA4*100</f>
        <v>100</v>
      </c>
      <c r="AF4" s="39"/>
    </row>
    <row r="5" spans="1:32" ht="47.5" customHeight="1" x14ac:dyDescent="0.35">
      <c r="A5" s="74"/>
      <c r="B5" s="74"/>
      <c r="C5" s="50"/>
      <c r="D5" s="70"/>
      <c r="E5" s="50"/>
      <c r="F5" s="50"/>
      <c r="G5" s="50"/>
      <c r="H5" s="50"/>
      <c r="I5" s="50"/>
      <c r="J5" s="50"/>
      <c r="K5" s="31" t="s">
        <v>415</v>
      </c>
      <c r="L5" s="8">
        <v>19292</v>
      </c>
      <c r="M5" s="8">
        <v>19292</v>
      </c>
      <c r="N5" s="8">
        <v>19292</v>
      </c>
      <c r="O5" s="8">
        <v>19292</v>
      </c>
      <c r="P5" s="8">
        <v>19292</v>
      </c>
      <c r="Q5" s="8">
        <v>19292</v>
      </c>
      <c r="R5" s="8">
        <v>19292</v>
      </c>
      <c r="S5" s="8">
        <v>19292</v>
      </c>
      <c r="T5" s="8">
        <v>19292</v>
      </c>
      <c r="U5" s="8">
        <v>19292</v>
      </c>
      <c r="V5" s="8">
        <v>19292</v>
      </c>
      <c r="W5" s="8">
        <v>19292</v>
      </c>
      <c r="X5" s="9">
        <f>SUM(L5:W5)</f>
        <v>231504</v>
      </c>
      <c r="Y5" s="9"/>
      <c r="Z5" s="9">
        <f>+X5+Y5</f>
        <v>231504</v>
      </c>
      <c r="AA5" s="8"/>
      <c r="AB5" s="31" t="str">
        <f>+K5</f>
        <v>Monto</v>
      </c>
      <c r="AC5" s="8"/>
      <c r="AD5" s="8"/>
      <c r="AE5" s="39"/>
      <c r="AF5" s="39">
        <f>+Z5/X5*100</f>
        <v>100</v>
      </c>
    </row>
    <row r="6" spans="1:32" ht="47.5" customHeight="1" x14ac:dyDescent="0.35">
      <c r="A6" s="74"/>
      <c r="B6" s="74"/>
      <c r="C6" s="50"/>
      <c r="D6" s="70" t="s">
        <v>63</v>
      </c>
      <c r="E6" s="50" t="s">
        <v>259</v>
      </c>
      <c r="F6" s="50" t="s">
        <v>69</v>
      </c>
      <c r="G6" s="50" t="s">
        <v>78</v>
      </c>
      <c r="H6" s="50" t="s">
        <v>12</v>
      </c>
      <c r="I6" s="73" t="s">
        <v>416</v>
      </c>
      <c r="J6" s="50" t="s">
        <v>78</v>
      </c>
      <c r="K6" s="31">
        <f>L6+M6+N6+O6+P6+Q6+R6+S6+T6+U6+V6+W6</f>
        <v>36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>
        <v>3</v>
      </c>
      <c r="T6" s="4">
        <v>3</v>
      </c>
      <c r="U6" s="4">
        <v>3</v>
      </c>
      <c r="V6" s="4">
        <v>3</v>
      </c>
      <c r="W6" s="4">
        <v>3</v>
      </c>
      <c r="X6" s="10"/>
      <c r="Y6" s="10"/>
      <c r="Z6" s="10"/>
      <c r="AA6" s="8">
        <v>44979</v>
      </c>
      <c r="AB6" s="31">
        <f t="shared" ref="AB6:AB69" si="0">+K6</f>
        <v>36</v>
      </c>
      <c r="AC6" s="8">
        <v>44979</v>
      </c>
      <c r="AD6" s="8">
        <f t="shared" ref="AD6:AD68" si="1">+AB6/K6*100</f>
        <v>100</v>
      </c>
      <c r="AE6" s="39">
        <f t="shared" ref="AE6:AE68" si="2">+AC6/AA6*100</f>
        <v>100</v>
      </c>
      <c r="AF6" s="39"/>
    </row>
    <row r="7" spans="1:32" ht="47.5" customHeight="1" x14ac:dyDescent="0.35">
      <c r="A7" s="74"/>
      <c r="B7" s="74"/>
      <c r="C7" s="50"/>
      <c r="D7" s="70"/>
      <c r="E7" s="50"/>
      <c r="F7" s="50"/>
      <c r="G7" s="50"/>
      <c r="H7" s="50"/>
      <c r="I7" s="73"/>
      <c r="J7" s="50"/>
      <c r="K7" s="31" t="s">
        <v>415</v>
      </c>
      <c r="L7" s="8">
        <v>18000</v>
      </c>
      <c r="M7" s="8">
        <v>18000</v>
      </c>
      <c r="N7" s="8">
        <v>18000</v>
      </c>
      <c r="O7" s="8">
        <v>18000</v>
      </c>
      <c r="P7" s="8">
        <v>18000</v>
      </c>
      <c r="Q7" s="8">
        <v>18000</v>
      </c>
      <c r="R7" s="8">
        <v>18000</v>
      </c>
      <c r="S7" s="8">
        <v>18000</v>
      </c>
      <c r="T7" s="8">
        <v>18000</v>
      </c>
      <c r="U7" s="8">
        <v>18000</v>
      </c>
      <c r="V7" s="8">
        <v>18000</v>
      </c>
      <c r="W7" s="8">
        <v>17500</v>
      </c>
      <c r="X7" s="9">
        <f>SUM(L7:W7)</f>
        <v>215500</v>
      </c>
      <c r="Y7" s="9"/>
      <c r="Z7" s="9">
        <f>+X7+Y7</f>
        <v>215500</v>
      </c>
      <c r="AA7" s="8"/>
      <c r="AB7" s="31" t="str">
        <f t="shared" si="0"/>
        <v>Monto</v>
      </c>
      <c r="AC7" s="8"/>
      <c r="AD7" s="8"/>
      <c r="AE7" s="39"/>
      <c r="AF7" s="39">
        <f t="shared" ref="AF7:AF69" si="3">+Z7/X7*100</f>
        <v>100</v>
      </c>
    </row>
    <row r="8" spans="1:32" ht="47.5" customHeight="1" x14ac:dyDescent="0.35">
      <c r="A8" s="74"/>
      <c r="B8" s="74"/>
      <c r="C8" s="50"/>
      <c r="D8" s="70" t="s">
        <v>64</v>
      </c>
      <c r="E8" s="50" t="s">
        <v>258</v>
      </c>
      <c r="F8" s="50" t="s">
        <v>70</v>
      </c>
      <c r="G8" s="50" t="s">
        <v>44</v>
      </c>
      <c r="H8" s="50" t="s">
        <v>12</v>
      </c>
      <c r="I8" s="50" t="s">
        <v>401</v>
      </c>
      <c r="J8" s="50" t="s">
        <v>44</v>
      </c>
      <c r="K8" s="31">
        <f>L8+M8+N8+O8+P8+Q8+R8+S8+T8+U8+V8+W8</f>
        <v>3</v>
      </c>
      <c r="L8" s="4"/>
      <c r="M8" s="4">
        <v>1</v>
      </c>
      <c r="N8" s="4"/>
      <c r="O8" s="4">
        <v>1</v>
      </c>
      <c r="P8" s="4"/>
      <c r="Q8" s="4"/>
      <c r="R8" s="4"/>
      <c r="S8" s="4"/>
      <c r="T8" s="4"/>
      <c r="U8" s="4"/>
      <c r="V8" s="4"/>
      <c r="W8" s="4">
        <v>1</v>
      </c>
      <c r="X8" s="10"/>
      <c r="Y8" s="10"/>
      <c r="Z8" s="10"/>
      <c r="AA8" s="8">
        <v>44979</v>
      </c>
      <c r="AB8" s="31">
        <f t="shared" si="0"/>
        <v>3</v>
      </c>
      <c r="AC8" s="8">
        <v>44979</v>
      </c>
      <c r="AD8" s="8">
        <f t="shared" si="1"/>
        <v>100</v>
      </c>
      <c r="AE8" s="39">
        <f t="shared" si="2"/>
        <v>100</v>
      </c>
      <c r="AF8" s="39"/>
    </row>
    <row r="9" spans="1:32" ht="47.5" customHeight="1" x14ac:dyDescent="0.35">
      <c r="A9" s="74"/>
      <c r="B9" s="74"/>
      <c r="C9" s="50"/>
      <c r="D9" s="70"/>
      <c r="E9" s="50"/>
      <c r="F9" s="50"/>
      <c r="G9" s="50"/>
      <c r="H9" s="50"/>
      <c r="I9" s="50"/>
      <c r="J9" s="50"/>
      <c r="K9" s="31" t="s">
        <v>415</v>
      </c>
      <c r="L9" s="8">
        <v>17900</v>
      </c>
      <c r="M9" s="8">
        <v>17900</v>
      </c>
      <c r="N9" s="8">
        <v>17900</v>
      </c>
      <c r="O9" s="8">
        <v>17900</v>
      </c>
      <c r="P9" s="8">
        <v>17900</v>
      </c>
      <c r="Q9" s="8">
        <v>17900</v>
      </c>
      <c r="R9" s="8">
        <v>17900</v>
      </c>
      <c r="S9" s="8">
        <v>17900</v>
      </c>
      <c r="T9" s="8">
        <v>17900</v>
      </c>
      <c r="U9" s="8">
        <v>17900</v>
      </c>
      <c r="V9" s="8">
        <v>17900</v>
      </c>
      <c r="W9" s="8">
        <v>17900</v>
      </c>
      <c r="X9" s="9">
        <f>SUM(L9:W9)</f>
        <v>214800</v>
      </c>
      <c r="Y9" s="9"/>
      <c r="Z9" s="9">
        <f>+X9+Y9</f>
        <v>214800</v>
      </c>
      <c r="AA9" s="8"/>
      <c r="AB9" s="31" t="str">
        <f t="shared" si="0"/>
        <v>Monto</v>
      </c>
      <c r="AC9" s="8"/>
      <c r="AD9" s="8"/>
      <c r="AE9" s="39"/>
      <c r="AF9" s="39">
        <f t="shared" si="3"/>
        <v>100</v>
      </c>
    </row>
    <row r="10" spans="1:32" ht="47.5" customHeight="1" x14ac:dyDescent="0.35">
      <c r="A10" s="74"/>
      <c r="B10" s="74"/>
      <c r="C10" s="50"/>
      <c r="D10" s="70" t="s">
        <v>13</v>
      </c>
      <c r="E10" s="50" t="s">
        <v>261</v>
      </c>
      <c r="F10" s="50" t="s">
        <v>71</v>
      </c>
      <c r="G10" s="50" t="s">
        <v>78</v>
      </c>
      <c r="H10" s="50" t="s">
        <v>12</v>
      </c>
      <c r="I10" s="50" t="s">
        <v>402</v>
      </c>
      <c r="J10" s="50" t="s">
        <v>78</v>
      </c>
      <c r="K10" s="31">
        <f>L10+M10+N10+O10+P10+Q10+R10+S10+T10+U10+V10+W10</f>
        <v>720</v>
      </c>
      <c r="L10" s="4">
        <v>60</v>
      </c>
      <c r="M10" s="4">
        <v>60</v>
      </c>
      <c r="N10" s="4">
        <v>60</v>
      </c>
      <c r="O10" s="4">
        <v>60</v>
      </c>
      <c r="P10" s="4">
        <v>60</v>
      </c>
      <c r="Q10" s="4">
        <v>60</v>
      </c>
      <c r="R10" s="4">
        <v>60</v>
      </c>
      <c r="S10" s="4">
        <v>60</v>
      </c>
      <c r="T10" s="4">
        <v>60</v>
      </c>
      <c r="U10" s="4">
        <v>60</v>
      </c>
      <c r="V10" s="4">
        <v>60</v>
      </c>
      <c r="W10" s="4">
        <v>60</v>
      </c>
      <c r="X10" s="10"/>
      <c r="Y10" s="10"/>
      <c r="Z10" s="10"/>
      <c r="AA10" s="8">
        <v>720</v>
      </c>
      <c r="AB10" s="31">
        <f t="shared" si="0"/>
        <v>720</v>
      </c>
      <c r="AC10" s="8">
        <v>720</v>
      </c>
      <c r="AD10" s="8">
        <f t="shared" si="1"/>
        <v>100</v>
      </c>
      <c r="AE10" s="39">
        <f t="shared" si="2"/>
        <v>100</v>
      </c>
      <c r="AF10" s="39"/>
    </row>
    <row r="11" spans="1:32" ht="47.5" customHeight="1" x14ac:dyDescent="0.35">
      <c r="A11" s="74"/>
      <c r="B11" s="74"/>
      <c r="C11" s="50"/>
      <c r="D11" s="70"/>
      <c r="E11" s="50"/>
      <c r="F11" s="50"/>
      <c r="G11" s="50"/>
      <c r="H11" s="50"/>
      <c r="I11" s="50"/>
      <c r="J11" s="50"/>
      <c r="K11" s="31" t="s">
        <v>415</v>
      </c>
      <c r="L11" s="8">
        <v>17916</v>
      </c>
      <c r="M11" s="8">
        <v>17916</v>
      </c>
      <c r="N11" s="8">
        <v>17916</v>
      </c>
      <c r="O11" s="8">
        <v>17916</v>
      </c>
      <c r="P11" s="8">
        <v>17916</v>
      </c>
      <c r="Q11" s="8">
        <v>17916</v>
      </c>
      <c r="R11" s="8">
        <v>17916</v>
      </c>
      <c r="S11" s="8">
        <v>17916</v>
      </c>
      <c r="T11" s="8">
        <v>17916</v>
      </c>
      <c r="U11" s="8">
        <v>17916</v>
      </c>
      <c r="V11" s="8">
        <v>17917</v>
      </c>
      <c r="W11" s="8">
        <v>17900</v>
      </c>
      <c r="X11" s="9">
        <f>SUM(L11:W11)</f>
        <v>214977</v>
      </c>
      <c r="Y11" s="9"/>
      <c r="Z11" s="9">
        <f>+X11+Y11</f>
        <v>214977</v>
      </c>
      <c r="AA11" s="8"/>
      <c r="AB11" s="31" t="str">
        <f t="shared" si="0"/>
        <v>Monto</v>
      </c>
      <c r="AC11" s="8"/>
      <c r="AD11" s="8"/>
      <c r="AE11" s="39"/>
      <c r="AF11" s="39">
        <f t="shared" si="3"/>
        <v>100</v>
      </c>
    </row>
    <row r="12" spans="1:32" ht="47.5" customHeight="1" x14ac:dyDescent="0.35">
      <c r="A12" s="74"/>
      <c r="B12" s="74"/>
      <c r="C12" s="50"/>
      <c r="D12" s="70" t="s">
        <v>65</v>
      </c>
      <c r="E12" s="50" t="s">
        <v>262</v>
      </c>
      <c r="F12" s="50" t="s">
        <v>72</v>
      </c>
      <c r="G12" s="50" t="s">
        <v>78</v>
      </c>
      <c r="H12" s="50" t="s">
        <v>12</v>
      </c>
      <c r="I12" s="50" t="s">
        <v>403</v>
      </c>
      <c r="J12" s="50" t="s">
        <v>78</v>
      </c>
      <c r="K12" s="31">
        <f>L12+M12+N12+O12+P12+Q12+R12+S12+T12+U12+V12+W12</f>
        <v>24</v>
      </c>
      <c r="L12" s="4">
        <v>2</v>
      </c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10"/>
      <c r="Y12" s="10"/>
      <c r="Z12" s="10"/>
      <c r="AA12" s="8">
        <v>21659</v>
      </c>
      <c r="AB12" s="31">
        <f t="shared" si="0"/>
        <v>24</v>
      </c>
      <c r="AC12" s="8">
        <v>21659</v>
      </c>
      <c r="AD12" s="8">
        <f t="shared" si="1"/>
        <v>100</v>
      </c>
      <c r="AE12" s="39">
        <f t="shared" si="2"/>
        <v>100</v>
      </c>
      <c r="AF12" s="39"/>
    </row>
    <row r="13" spans="1:32" ht="47.5" customHeight="1" x14ac:dyDescent="0.35">
      <c r="A13" s="74"/>
      <c r="B13" s="74"/>
      <c r="C13" s="50"/>
      <c r="D13" s="70"/>
      <c r="E13" s="50"/>
      <c r="F13" s="50"/>
      <c r="G13" s="50"/>
      <c r="H13" s="50"/>
      <c r="I13" s="50"/>
      <c r="J13" s="50"/>
      <c r="K13" s="31" t="s">
        <v>415</v>
      </c>
      <c r="L13" s="8">
        <v>18666</v>
      </c>
      <c r="M13" s="8">
        <v>18666</v>
      </c>
      <c r="N13" s="8">
        <v>18616</v>
      </c>
      <c r="O13" s="8">
        <v>18666</v>
      </c>
      <c r="P13" s="8">
        <v>18666</v>
      </c>
      <c r="Q13" s="8">
        <v>18666</v>
      </c>
      <c r="R13" s="8">
        <v>18666</v>
      </c>
      <c r="S13" s="8">
        <v>18666</v>
      </c>
      <c r="T13" s="8">
        <v>18666</v>
      </c>
      <c r="U13" s="8">
        <v>18666</v>
      </c>
      <c r="V13" s="8">
        <v>18660</v>
      </c>
      <c r="W13" s="8">
        <v>18665</v>
      </c>
      <c r="X13" s="9">
        <f>SUM(L13:W13)</f>
        <v>223935</v>
      </c>
      <c r="Y13" s="9">
        <v>-200000</v>
      </c>
      <c r="Z13" s="9">
        <f>+X13+Y13</f>
        <v>23935</v>
      </c>
      <c r="AA13" s="8"/>
      <c r="AB13" s="31" t="str">
        <f t="shared" si="0"/>
        <v>Monto</v>
      </c>
      <c r="AC13" s="8"/>
      <c r="AD13" s="8"/>
      <c r="AE13" s="39"/>
      <c r="AF13" s="39">
        <f t="shared" si="3"/>
        <v>10.688369392904191</v>
      </c>
    </row>
    <row r="14" spans="1:32" ht="47.5" customHeight="1" x14ac:dyDescent="0.35">
      <c r="A14" s="74"/>
      <c r="B14" s="74"/>
      <c r="C14" s="50"/>
      <c r="D14" s="70" t="s">
        <v>66</v>
      </c>
      <c r="E14" s="50" t="s">
        <v>264</v>
      </c>
      <c r="F14" s="50" t="s">
        <v>73</v>
      </c>
      <c r="G14" s="50" t="s">
        <v>78</v>
      </c>
      <c r="H14" s="50" t="s">
        <v>12</v>
      </c>
      <c r="I14" s="50" t="s">
        <v>404</v>
      </c>
      <c r="J14" s="50" t="s">
        <v>78</v>
      </c>
      <c r="K14" s="31">
        <f>L14+M14+N14+O14+P14+Q14+R14+S14+T14+U14+V14+W14</f>
        <v>72</v>
      </c>
      <c r="L14" s="4">
        <v>6</v>
      </c>
      <c r="M14" s="4">
        <v>6</v>
      </c>
      <c r="N14" s="4">
        <v>6</v>
      </c>
      <c r="O14" s="4">
        <v>6</v>
      </c>
      <c r="P14" s="4">
        <v>6</v>
      </c>
      <c r="Q14" s="4">
        <v>6</v>
      </c>
      <c r="R14" s="4">
        <v>6</v>
      </c>
      <c r="S14" s="4">
        <v>6</v>
      </c>
      <c r="T14" s="4">
        <v>6</v>
      </c>
      <c r="U14" s="4">
        <v>6</v>
      </c>
      <c r="V14" s="4">
        <v>6</v>
      </c>
      <c r="W14" s="4">
        <v>6</v>
      </c>
      <c r="X14" s="10"/>
      <c r="Y14" s="10"/>
      <c r="Z14" s="10"/>
      <c r="AA14" s="8">
        <v>44979</v>
      </c>
      <c r="AB14" s="31">
        <f t="shared" si="0"/>
        <v>72</v>
      </c>
      <c r="AC14" s="8">
        <v>44979</v>
      </c>
      <c r="AD14" s="8">
        <f t="shared" si="1"/>
        <v>100</v>
      </c>
      <c r="AE14" s="39">
        <f t="shared" si="2"/>
        <v>100</v>
      </c>
      <c r="AF14" s="39"/>
    </row>
    <row r="15" spans="1:32" ht="47.5" customHeight="1" x14ac:dyDescent="0.35">
      <c r="A15" s="74"/>
      <c r="B15" s="74"/>
      <c r="C15" s="50"/>
      <c r="D15" s="70"/>
      <c r="E15" s="50"/>
      <c r="F15" s="50"/>
      <c r="G15" s="50"/>
      <c r="H15" s="50"/>
      <c r="I15" s="50"/>
      <c r="J15" s="50"/>
      <c r="K15" s="31" t="s">
        <v>415</v>
      </c>
      <c r="L15" s="8">
        <v>17900</v>
      </c>
      <c r="M15" s="8">
        <v>17900</v>
      </c>
      <c r="N15" s="8">
        <v>17900</v>
      </c>
      <c r="O15" s="8">
        <v>17900</v>
      </c>
      <c r="P15" s="8">
        <v>17900</v>
      </c>
      <c r="Q15" s="8">
        <v>17900</v>
      </c>
      <c r="R15" s="8">
        <v>17900</v>
      </c>
      <c r="S15" s="8">
        <v>17900</v>
      </c>
      <c r="T15" s="8">
        <v>17900</v>
      </c>
      <c r="U15" s="8">
        <v>17900</v>
      </c>
      <c r="V15" s="8">
        <v>17900</v>
      </c>
      <c r="W15" s="8">
        <v>17900.04</v>
      </c>
      <c r="X15" s="9">
        <f>SUM(L15:W15)</f>
        <v>214800.04</v>
      </c>
      <c r="Y15" s="9">
        <v>-74678.720000000001</v>
      </c>
      <c r="Z15" s="9">
        <f>+X15+Y15</f>
        <v>140121.32</v>
      </c>
      <c r="AA15" s="8"/>
      <c r="AB15" s="31" t="str">
        <f t="shared" si="0"/>
        <v>Monto</v>
      </c>
      <c r="AC15" s="8"/>
      <c r="AD15" s="8"/>
      <c r="AE15" s="39"/>
      <c r="AF15" s="39">
        <f t="shared" si="3"/>
        <v>65.233377051512647</v>
      </c>
    </row>
    <row r="16" spans="1:32" ht="47.5" customHeight="1" x14ac:dyDescent="0.35">
      <c r="A16" s="74"/>
      <c r="B16" s="74"/>
      <c r="C16" s="50"/>
      <c r="D16" s="70" t="s">
        <v>67</v>
      </c>
      <c r="E16" s="50" t="s">
        <v>263</v>
      </c>
      <c r="F16" s="50" t="s">
        <v>74</v>
      </c>
      <c r="G16" s="50" t="s">
        <v>78</v>
      </c>
      <c r="H16" s="50" t="s">
        <v>14</v>
      </c>
      <c r="I16" s="50" t="s">
        <v>405</v>
      </c>
      <c r="J16" s="50" t="s">
        <v>78</v>
      </c>
      <c r="K16" s="31">
        <f>L16+M16+N16+O16+P16+Q16+R16+S16+T16+U16+V16+W16</f>
        <v>48</v>
      </c>
      <c r="L16" s="4">
        <v>4</v>
      </c>
      <c r="M16" s="4">
        <v>4</v>
      </c>
      <c r="N16" s="4">
        <v>4</v>
      </c>
      <c r="O16" s="4">
        <v>4</v>
      </c>
      <c r="P16" s="4">
        <v>4</v>
      </c>
      <c r="Q16" s="4">
        <v>4</v>
      </c>
      <c r="R16" s="4">
        <v>4</v>
      </c>
      <c r="S16" s="4">
        <v>4</v>
      </c>
      <c r="T16" s="4">
        <v>4</v>
      </c>
      <c r="U16" s="4">
        <v>4</v>
      </c>
      <c r="V16" s="4">
        <v>4</v>
      </c>
      <c r="W16" s="4">
        <v>4</v>
      </c>
      <c r="X16" s="10"/>
      <c r="Y16" s="10"/>
      <c r="Z16" s="10"/>
      <c r="AA16" s="8">
        <v>3345</v>
      </c>
      <c r="AB16" s="31">
        <f t="shared" si="0"/>
        <v>48</v>
      </c>
      <c r="AC16" s="8">
        <v>3345</v>
      </c>
      <c r="AD16" s="8">
        <f t="shared" si="1"/>
        <v>100</v>
      </c>
      <c r="AE16" s="39">
        <f t="shared" si="2"/>
        <v>100</v>
      </c>
      <c r="AF16" s="39"/>
    </row>
    <row r="17" spans="1:32" ht="47.5" customHeight="1" x14ac:dyDescent="0.35">
      <c r="A17" s="74"/>
      <c r="B17" s="74"/>
      <c r="C17" s="50"/>
      <c r="D17" s="70"/>
      <c r="E17" s="50"/>
      <c r="F17" s="50"/>
      <c r="G17" s="50"/>
      <c r="H17" s="50"/>
      <c r="I17" s="50"/>
      <c r="J17" s="50"/>
      <c r="K17" s="31" t="s">
        <v>415</v>
      </c>
      <c r="L17" s="8">
        <v>18800</v>
      </c>
      <c r="M17" s="8">
        <v>18800</v>
      </c>
      <c r="N17" s="8">
        <v>18800</v>
      </c>
      <c r="O17" s="8">
        <v>18800</v>
      </c>
      <c r="P17" s="8">
        <v>18800</v>
      </c>
      <c r="Q17" s="8">
        <v>18800</v>
      </c>
      <c r="R17" s="8">
        <v>18800</v>
      </c>
      <c r="S17" s="8">
        <v>18800</v>
      </c>
      <c r="T17" s="8">
        <v>18790</v>
      </c>
      <c r="U17" s="8">
        <v>18757</v>
      </c>
      <c r="V17" s="8">
        <v>18810</v>
      </c>
      <c r="W17" s="8">
        <v>18800</v>
      </c>
      <c r="X17" s="9">
        <f>SUM(L17:W17)</f>
        <v>225557</v>
      </c>
      <c r="Y17" s="9"/>
      <c r="Z17" s="9">
        <f>+X17+Y17</f>
        <v>225557</v>
      </c>
      <c r="AA17" s="8"/>
      <c r="AB17" s="31" t="str">
        <f t="shared" si="0"/>
        <v>Monto</v>
      </c>
      <c r="AC17" s="8"/>
      <c r="AD17" s="8"/>
      <c r="AE17" s="39"/>
      <c r="AF17" s="39">
        <f t="shared" si="3"/>
        <v>100</v>
      </c>
    </row>
    <row r="18" spans="1:32" ht="47.5" customHeight="1" x14ac:dyDescent="0.35">
      <c r="A18" s="48" t="s">
        <v>354</v>
      </c>
      <c r="B18" s="48" t="s">
        <v>419</v>
      </c>
      <c r="C18" s="50" t="s">
        <v>6</v>
      </c>
      <c r="D18" s="50" t="s">
        <v>75</v>
      </c>
      <c r="E18" s="50" t="s">
        <v>269</v>
      </c>
      <c r="F18" s="50" t="s">
        <v>76</v>
      </c>
      <c r="G18" s="50" t="s">
        <v>45</v>
      </c>
      <c r="H18" s="50" t="s">
        <v>12</v>
      </c>
      <c r="I18" s="46" t="s">
        <v>421</v>
      </c>
      <c r="J18" s="46" t="s">
        <v>45</v>
      </c>
      <c r="K18" s="4">
        <f>SUM(L18:W18)</f>
        <v>120</v>
      </c>
      <c r="L18" s="4">
        <v>10</v>
      </c>
      <c r="M18" s="4">
        <v>10</v>
      </c>
      <c r="N18" s="4">
        <v>10</v>
      </c>
      <c r="O18" s="4">
        <v>10</v>
      </c>
      <c r="P18" s="4">
        <v>10</v>
      </c>
      <c r="Q18" s="4">
        <v>10</v>
      </c>
      <c r="R18" s="4">
        <v>10</v>
      </c>
      <c r="S18" s="4">
        <v>10</v>
      </c>
      <c r="T18" s="4">
        <v>10</v>
      </c>
      <c r="U18" s="4">
        <v>10</v>
      </c>
      <c r="V18" s="4">
        <v>10</v>
      </c>
      <c r="W18" s="4">
        <v>10</v>
      </c>
      <c r="X18" s="10"/>
      <c r="Y18" s="10"/>
      <c r="Z18" s="10"/>
      <c r="AA18" s="8">
        <v>26788</v>
      </c>
      <c r="AB18" s="31">
        <f t="shared" si="0"/>
        <v>120</v>
      </c>
      <c r="AC18" s="8">
        <v>26788</v>
      </c>
      <c r="AD18" s="8">
        <f t="shared" si="1"/>
        <v>100</v>
      </c>
      <c r="AE18" s="39">
        <f t="shared" si="2"/>
        <v>100</v>
      </c>
      <c r="AF18" s="39"/>
    </row>
    <row r="19" spans="1:32" ht="47.5" customHeight="1" x14ac:dyDescent="0.35">
      <c r="A19" s="53"/>
      <c r="B19" s="53"/>
      <c r="C19" s="50"/>
      <c r="D19" s="50"/>
      <c r="E19" s="50"/>
      <c r="F19" s="50"/>
      <c r="G19" s="50"/>
      <c r="H19" s="50"/>
      <c r="I19" s="47"/>
      <c r="J19" s="47"/>
      <c r="K19" s="31" t="s">
        <v>415</v>
      </c>
      <c r="L19" s="11">
        <v>7970</v>
      </c>
      <c r="M19" s="11">
        <v>7970</v>
      </c>
      <c r="N19" s="11">
        <v>7970</v>
      </c>
      <c r="O19" s="11">
        <v>7970</v>
      </c>
      <c r="P19" s="11">
        <v>7970</v>
      </c>
      <c r="Q19" s="11">
        <v>7970</v>
      </c>
      <c r="R19" s="11">
        <v>7970</v>
      </c>
      <c r="S19" s="11">
        <v>7970</v>
      </c>
      <c r="T19" s="11">
        <v>7970</v>
      </c>
      <c r="U19" s="11">
        <v>7970</v>
      </c>
      <c r="V19" s="11">
        <v>7971</v>
      </c>
      <c r="W19" s="11">
        <v>7970</v>
      </c>
      <c r="X19" s="9">
        <f>SUM(L19:W19)</f>
        <v>95641</v>
      </c>
      <c r="Y19" s="9"/>
      <c r="Z19" s="9">
        <f>+X19+Y19</f>
        <v>95641</v>
      </c>
      <c r="AA19" s="8"/>
      <c r="AB19" s="31" t="str">
        <f t="shared" si="0"/>
        <v>Monto</v>
      </c>
      <c r="AC19" s="8"/>
      <c r="AD19" s="8"/>
      <c r="AE19" s="39"/>
      <c r="AF19" s="39">
        <f t="shared" si="3"/>
        <v>100</v>
      </c>
    </row>
    <row r="20" spans="1:32" ht="47.5" customHeight="1" x14ac:dyDescent="0.35">
      <c r="A20" s="53"/>
      <c r="B20" s="53"/>
      <c r="C20" s="50"/>
      <c r="D20" s="50" t="s">
        <v>270</v>
      </c>
      <c r="E20" s="50" t="s">
        <v>271</v>
      </c>
      <c r="F20" s="50" t="s">
        <v>272</v>
      </c>
      <c r="G20" s="50" t="s">
        <v>45</v>
      </c>
      <c r="H20" s="50" t="s">
        <v>12</v>
      </c>
      <c r="I20" s="46" t="s">
        <v>422</v>
      </c>
      <c r="J20" s="46" t="s">
        <v>45</v>
      </c>
      <c r="K20" s="31">
        <f>SUM(L20:W20)</f>
        <v>48</v>
      </c>
      <c r="L20" s="31"/>
      <c r="M20" s="4"/>
      <c r="N20" s="4"/>
      <c r="O20" s="4"/>
      <c r="P20" s="4"/>
      <c r="Q20" s="4">
        <v>24</v>
      </c>
      <c r="R20" s="4"/>
      <c r="S20" s="4"/>
      <c r="T20" s="4"/>
      <c r="U20" s="4"/>
      <c r="V20" s="4"/>
      <c r="W20" s="4">
        <v>24</v>
      </c>
      <c r="X20" s="10"/>
      <c r="Y20" s="10"/>
      <c r="Z20" s="10"/>
      <c r="AA20" s="8">
        <v>450</v>
      </c>
      <c r="AB20" s="31">
        <f t="shared" si="0"/>
        <v>48</v>
      </c>
      <c r="AC20" s="8">
        <v>450</v>
      </c>
      <c r="AD20" s="8">
        <f t="shared" si="1"/>
        <v>100</v>
      </c>
      <c r="AE20" s="39">
        <f t="shared" si="2"/>
        <v>100</v>
      </c>
      <c r="AF20" s="39"/>
    </row>
    <row r="21" spans="1:32" ht="47.5" customHeight="1" x14ac:dyDescent="0.35">
      <c r="A21" s="53"/>
      <c r="B21" s="53"/>
      <c r="C21" s="50"/>
      <c r="D21" s="50"/>
      <c r="E21" s="50"/>
      <c r="F21" s="50"/>
      <c r="G21" s="50"/>
      <c r="H21" s="50"/>
      <c r="I21" s="47"/>
      <c r="J21" s="47"/>
      <c r="K21" s="31" t="s">
        <v>415</v>
      </c>
      <c r="L21" s="11">
        <v>7961</v>
      </c>
      <c r="M21" s="11">
        <v>7961</v>
      </c>
      <c r="N21" s="11">
        <v>7961</v>
      </c>
      <c r="O21" s="11">
        <v>7961</v>
      </c>
      <c r="P21" s="11">
        <v>7961</v>
      </c>
      <c r="Q21" s="11">
        <v>7961</v>
      </c>
      <c r="R21" s="11">
        <v>7961</v>
      </c>
      <c r="S21" s="11">
        <v>7961</v>
      </c>
      <c r="T21" s="11">
        <v>7961</v>
      </c>
      <c r="U21" s="11">
        <v>7961</v>
      </c>
      <c r="V21" s="11">
        <v>7961</v>
      </c>
      <c r="W21" s="11">
        <v>7961</v>
      </c>
      <c r="X21" s="9">
        <f>SUM(L21:W21)</f>
        <v>95532</v>
      </c>
      <c r="Y21" s="9"/>
      <c r="Z21" s="9">
        <f>+X21+Y21</f>
        <v>95532</v>
      </c>
      <c r="AA21" s="8"/>
      <c r="AB21" s="31" t="str">
        <f t="shared" si="0"/>
        <v>Monto</v>
      </c>
      <c r="AC21" s="8"/>
      <c r="AD21" s="8"/>
      <c r="AE21" s="39"/>
      <c r="AF21" s="39">
        <f t="shared" si="3"/>
        <v>100</v>
      </c>
    </row>
    <row r="22" spans="1:32" ht="47.5" customHeight="1" x14ac:dyDescent="0.35">
      <c r="A22" s="53"/>
      <c r="B22" s="53"/>
      <c r="C22" s="50"/>
      <c r="D22" s="50" t="s">
        <v>77</v>
      </c>
      <c r="E22" s="50" t="s">
        <v>275</v>
      </c>
      <c r="F22" s="50" t="s">
        <v>273</v>
      </c>
      <c r="G22" s="50" t="s">
        <v>45</v>
      </c>
      <c r="H22" s="50" t="s">
        <v>12</v>
      </c>
      <c r="I22" s="46" t="s">
        <v>423</v>
      </c>
      <c r="J22" s="46" t="s">
        <v>45</v>
      </c>
      <c r="K22" s="31">
        <f>SUM(L22:W22)</f>
        <v>48</v>
      </c>
      <c r="L22" s="31">
        <v>4</v>
      </c>
      <c r="M22" s="4">
        <v>4</v>
      </c>
      <c r="N22" s="4">
        <v>4</v>
      </c>
      <c r="O22" s="4">
        <v>4</v>
      </c>
      <c r="P22" s="4">
        <v>4</v>
      </c>
      <c r="Q22" s="4">
        <v>4</v>
      </c>
      <c r="R22" s="4">
        <v>4</v>
      </c>
      <c r="S22" s="4">
        <v>4</v>
      </c>
      <c r="T22" s="4">
        <v>4</v>
      </c>
      <c r="U22" s="4">
        <v>4</v>
      </c>
      <c r="V22" s="4">
        <v>4</v>
      </c>
      <c r="W22" s="4">
        <v>4</v>
      </c>
      <c r="X22" s="10"/>
      <c r="Y22" s="10"/>
      <c r="Z22" s="10"/>
      <c r="AA22" s="8">
        <v>450</v>
      </c>
      <c r="AB22" s="31">
        <f t="shared" si="0"/>
        <v>48</v>
      </c>
      <c r="AC22" s="8">
        <v>450</v>
      </c>
      <c r="AD22" s="8">
        <f t="shared" si="1"/>
        <v>100</v>
      </c>
      <c r="AE22" s="39">
        <f t="shared" si="2"/>
        <v>100</v>
      </c>
      <c r="AF22" s="39"/>
    </row>
    <row r="23" spans="1:32" ht="47.5" customHeight="1" x14ac:dyDescent="0.35">
      <c r="A23" s="53"/>
      <c r="B23" s="53"/>
      <c r="C23" s="50"/>
      <c r="D23" s="50"/>
      <c r="E23" s="50"/>
      <c r="F23" s="50"/>
      <c r="G23" s="50"/>
      <c r="H23" s="50"/>
      <c r="I23" s="47"/>
      <c r="J23" s="47"/>
      <c r="K23" s="31" t="s">
        <v>415</v>
      </c>
      <c r="L23" s="11">
        <v>7980</v>
      </c>
      <c r="M23" s="11">
        <v>7980</v>
      </c>
      <c r="N23" s="11">
        <v>7980</v>
      </c>
      <c r="O23" s="11">
        <v>7980</v>
      </c>
      <c r="P23" s="11">
        <v>7981</v>
      </c>
      <c r="Q23" s="11">
        <v>7980</v>
      </c>
      <c r="R23" s="11">
        <v>7980</v>
      </c>
      <c r="S23" s="11">
        <v>7980</v>
      </c>
      <c r="T23" s="11">
        <v>7980</v>
      </c>
      <c r="U23" s="11">
        <v>7980</v>
      </c>
      <c r="V23" s="11">
        <v>7980</v>
      </c>
      <c r="W23" s="11">
        <v>7980</v>
      </c>
      <c r="X23" s="9">
        <f>SUM(L23:W23)</f>
        <v>95761</v>
      </c>
      <c r="Y23" s="9"/>
      <c r="Z23" s="9">
        <f>+X23+Y23</f>
        <v>95761</v>
      </c>
      <c r="AA23" s="8"/>
      <c r="AB23" s="31" t="str">
        <f t="shared" si="0"/>
        <v>Monto</v>
      </c>
      <c r="AC23" s="8"/>
      <c r="AD23" s="8"/>
      <c r="AE23" s="39"/>
      <c r="AF23" s="39">
        <f t="shared" si="3"/>
        <v>100</v>
      </c>
    </row>
    <row r="24" spans="1:32" ht="47.5" customHeight="1" x14ac:dyDescent="0.35">
      <c r="A24" s="53"/>
      <c r="B24" s="53"/>
      <c r="C24" s="50"/>
      <c r="D24" s="50" t="s">
        <v>276</v>
      </c>
      <c r="E24" s="50" t="s">
        <v>277</v>
      </c>
      <c r="F24" s="50" t="s">
        <v>274</v>
      </c>
      <c r="G24" s="50" t="s">
        <v>213</v>
      </c>
      <c r="H24" s="50" t="s">
        <v>12</v>
      </c>
      <c r="I24" s="46" t="s">
        <v>424</v>
      </c>
      <c r="J24" s="46" t="s">
        <v>213</v>
      </c>
      <c r="K24" s="31">
        <f t="shared" ref="K24:K28" si="4">SUM(L24:W24)</f>
        <v>48</v>
      </c>
      <c r="L24" s="31">
        <v>4</v>
      </c>
      <c r="M24" s="4">
        <v>4</v>
      </c>
      <c r="N24" s="4">
        <v>4</v>
      </c>
      <c r="O24" s="4">
        <v>4</v>
      </c>
      <c r="P24" s="4">
        <v>4</v>
      </c>
      <c r="Q24" s="4">
        <v>4</v>
      </c>
      <c r="R24" s="4">
        <v>4</v>
      </c>
      <c r="S24" s="4">
        <v>4</v>
      </c>
      <c r="T24" s="4">
        <v>4</v>
      </c>
      <c r="U24" s="4">
        <v>4</v>
      </c>
      <c r="V24" s="4">
        <v>4</v>
      </c>
      <c r="W24" s="4">
        <v>4</v>
      </c>
      <c r="X24" s="10"/>
      <c r="Y24" s="10"/>
      <c r="Z24" s="10"/>
      <c r="AA24" s="8">
        <v>26788</v>
      </c>
      <c r="AB24" s="31">
        <f t="shared" si="0"/>
        <v>48</v>
      </c>
      <c r="AC24" s="8">
        <v>26788</v>
      </c>
      <c r="AD24" s="8">
        <f t="shared" si="1"/>
        <v>100</v>
      </c>
      <c r="AE24" s="39">
        <f t="shared" si="2"/>
        <v>100</v>
      </c>
      <c r="AF24" s="39"/>
    </row>
    <row r="25" spans="1:32" ht="47.5" customHeight="1" x14ac:dyDescent="0.35">
      <c r="A25" s="53"/>
      <c r="B25" s="53"/>
      <c r="C25" s="50"/>
      <c r="D25" s="50"/>
      <c r="E25" s="50"/>
      <c r="F25" s="50"/>
      <c r="G25" s="50"/>
      <c r="H25" s="50"/>
      <c r="I25" s="47"/>
      <c r="J25" s="47"/>
      <c r="K25" s="31" t="s">
        <v>415</v>
      </c>
      <c r="L25" s="11">
        <v>7939</v>
      </c>
      <c r="M25" s="11">
        <v>7939</v>
      </c>
      <c r="N25" s="11">
        <v>7939</v>
      </c>
      <c r="O25" s="11">
        <v>7939</v>
      </c>
      <c r="P25" s="11">
        <v>7939</v>
      </c>
      <c r="Q25" s="11">
        <v>7939</v>
      </c>
      <c r="R25" s="11">
        <v>7000</v>
      </c>
      <c r="S25" s="11">
        <v>7900</v>
      </c>
      <c r="T25" s="11">
        <v>7000</v>
      </c>
      <c r="U25" s="11">
        <v>7300</v>
      </c>
      <c r="V25" s="11">
        <v>7250</v>
      </c>
      <c r="W25" s="11">
        <v>7150</v>
      </c>
      <c r="X25" s="9">
        <f>SUM(L25:W25)</f>
        <v>91234</v>
      </c>
      <c r="Y25" s="9"/>
      <c r="Z25" s="9">
        <f>+X25+Y25</f>
        <v>91234</v>
      </c>
      <c r="AA25" s="8"/>
      <c r="AB25" s="31" t="str">
        <f t="shared" si="0"/>
        <v>Monto</v>
      </c>
      <c r="AC25" s="8"/>
      <c r="AD25" s="8"/>
      <c r="AE25" s="39"/>
      <c r="AF25" s="39">
        <f t="shared" si="3"/>
        <v>100</v>
      </c>
    </row>
    <row r="26" spans="1:32" ht="47.5" customHeight="1" x14ac:dyDescent="0.35">
      <c r="A26" s="53"/>
      <c r="B26" s="53"/>
      <c r="C26" s="50"/>
      <c r="D26" s="50" t="s">
        <v>79</v>
      </c>
      <c r="E26" s="50" t="s">
        <v>278</v>
      </c>
      <c r="F26" s="50" t="s">
        <v>80</v>
      </c>
      <c r="G26" s="50" t="s">
        <v>45</v>
      </c>
      <c r="H26" s="50" t="s">
        <v>12</v>
      </c>
      <c r="I26" s="46" t="s">
        <v>425</v>
      </c>
      <c r="J26" s="46" t="s">
        <v>45</v>
      </c>
      <c r="K26" s="31">
        <f t="shared" si="4"/>
        <v>48</v>
      </c>
      <c r="L26" s="31">
        <v>4</v>
      </c>
      <c r="M26" s="4">
        <v>4</v>
      </c>
      <c r="N26" s="4">
        <v>4</v>
      </c>
      <c r="O26" s="4">
        <v>4</v>
      </c>
      <c r="P26" s="4">
        <v>4</v>
      </c>
      <c r="Q26" s="4">
        <v>4</v>
      </c>
      <c r="R26" s="4">
        <v>4</v>
      </c>
      <c r="S26" s="4">
        <v>4</v>
      </c>
      <c r="T26" s="4">
        <v>4</v>
      </c>
      <c r="U26" s="4">
        <v>4</v>
      </c>
      <c r="V26" s="4">
        <v>4</v>
      </c>
      <c r="W26" s="4">
        <v>4</v>
      </c>
      <c r="X26" s="10"/>
      <c r="Y26" s="10"/>
      <c r="Z26" s="10"/>
      <c r="AA26" s="8">
        <v>450</v>
      </c>
      <c r="AB26" s="31">
        <f t="shared" si="0"/>
        <v>48</v>
      </c>
      <c r="AC26" s="8">
        <v>450</v>
      </c>
      <c r="AD26" s="8">
        <f t="shared" si="1"/>
        <v>100</v>
      </c>
      <c r="AE26" s="39">
        <f t="shared" si="2"/>
        <v>100</v>
      </c>
      <c r="AF26" s="39"/>
    </row>
    <row r="27" spans="1:32" ht="47.5" customHeight="1" x14ac:dyDescent="0.35">
      <c r="A27" s="53"/>
      <c r="B27" s="53"/>
      <c r="C27" s="50"/>
      <c r="D27" s="50"/>
      <c r="E27" s="50"/>
      <c r="F27" s="50"/>
      <c r="G27" s="50"/>
      <c r="H27" s="50"/>
      <c r="I27" s="47"/>
      <c r="J27" s="47"/>
      <c r="K27" s="31" t="s">
        <v>415</v>
      </c>
      <c r="L27" s="11">
        <v>7980</v>
      </c>
      <c r="M27" s="11">
        <v>7980</v>
      </c>
      <c r="N27" s="11">
        <v>7981</v>
      </c>
      <c r="O27" s="11">
        <v>7980</v>
      </c>
      <c r="P27" s="11">
        <v>7980</v>
      </c>
      <c r="Q27" s="11">
        <v>7980</v>
      </c>
      <c r="R27" s="11">
        <v>7980</v>
      </c>
      <c r="S27" s="11">
        <v>7980</v>
      </c>
      <c r="T27" s="11">
        <v>7980</v>
      </c>
      <c r="U27" s="11">
        <v>7980</v>
      </c>
      <c r="V27" s="11">
        <v>7980</v>
      </c>
      <c r="W27" s="11">
        <v>7980</v>
      </c>
      <c r="X27" s="9">
        <f>SUM(L27:W27)</f>
        <v>95761</v>
      </c>
      <c r="Y27" s="9"/>
      <c r="Z27" s="9">
        <f>+X27+Y27</f>
        <v>95761</v>
      </c>
      <c r="AA27" s="8"/>
      <c r="AB27" s="31" t="str">
        <f t="shared" si="0"/>
        <v>Monto</v>
      </c>
      <c r="AC27" s="8"/>
      <c r="AD27" s="8"/>
      <c r="AE27" s="39"/>
      <c r="AF27" s="39">
        <f t="shared" si="3"/>
        <v>100</v>
      </c>
    </row>
    <row r="28" spans="1:32" ht="47.5" customHeight="1" x14ac:dyDescent="0.35">
      <c r="A28" s="53"/>
      <c r="B28" s="53"/>
      <c r="C28" s="50"/>
      <c r="D28" s="50" t="s">
        <v>81</v>
      </c>
      <c r="E28" s="50" t="s">
        <v>279</v>
      </c>
      <c r="F28" s="50" t="s">
        <v>82</v>
      </c>
      <c r="G28" s="50" t="s">
        <v>214</v>
      </c>
      <c r="H28" s="50" t="s">
        <v>12</v>
      </c>
      <c r="I28" s="46" t="s">
        <v>426</v>
      </c>
      <c r="J28" s="46" t="s">
        <v>214</v>
      </c>
      <c r="K28" s="31">
        <f t="shared" si="4"/>
        <v>120</v>
      </c>
      <c r="L28" s="33">
        <v>10</v>
      </c>
      <c r="M28" s="12">
        <v>10</v>
      </c>
      <c r="N28" s="12">
        <v>10</v>
      </c>
      <c r="O28" s="12">
        <v>10</v>
      </c>
      <c r="P28" s="12">
        <v>10</v>
      </c>
      <c r="Q28" s="12">
        <v>10</v>
      </c>
      <c r="R28" s="12">
        <v>10</v>
      </c>
      <c r="S28" s="12">
        <v>10</v>
      </c>
      <c r="T28" s="12">
        <v>10</v>
      </c>
      <c r="U28" s="12">
        <v>10</v>
      </c>
      <c r="V28" s="12">
        <v>10</v>
      </c>
      <c r="W28" s="12">
        <v>10</v>
      </c>
      <c r="X28" s="13"/>
      <c r="Y28" s="10"/>
      <c r="Z28" s="10"/>
      <c r="AA28" s="8">
        <v>450</v>
      </c>
      <c r="AB28" s="31">
        <f t="shared" si="0"/>
        <v>120</v>
      </c>
      <c r="AC28" s="8">
        <v>450</v>
      </c>
      <c r="AD28" s="8">
        <f t="shared" si="1"/>
        <v>100</v>
      </c>
      <c r="AE28" s="39">
        <f t="shared" si="2"/>
        <v>100</v>
      </c>
      <c r="AF28" s="39"/>
    </row>
    <row r="29" spans="1:32" ht="47.5" customHeight="1" x14ac:dyDescent="0.35">
      <c r="A29" s="49"/>
      <c r="B29" s="49"/>
      <c r="C29" s="50"/>
      <c r="D29" s="50"/>
      <c r="E29" s="50"/>
      <c r="F29" s="50"/>
      <c r="G29" s="50"/>
      <c r="H29" s="50"/>
      <c r="I29" s="47"/>
      <c r="J29" s="47"/>
      <c r="K29" s="31" t="s">
        <v>415</v>
      </c>
      <c r="L29" s="11">
        <v>7990</v>
      </c>
      <c r="M29" s="11">
        <v>7990</v>
      </c>
      <c r="N29" s="11">
        <v>7990</v>
      </c>
      <c r="O29" s="11">
        <v>7990</v>
      </c>
      <c r="P29" s="11">
        <v>7990</v>
      </c>
      <c r="Q29" s="11">
        <v>6950</v>
      </c>
      <c r="R29" s="11">
        <v>6933</v>
      </c>
      <c r="S29" s="11">
        <v>6900</v>
      </c>
      <c r="T29" s="11">
        <v>6900</v>
      </c>
      <c r="U29" s="11">
        <v>6950</v>
      </c>
      <c r="V29" s="11">
        <v>8300</v>
      </c>
      <c r="W29" s="11">
        <v>8050.24</v>
      </c>
      <c r="X29" s="9">
        <f>SUM(L29:W29)</f>
        <v>90933.24</v>
      </c>
      <c r="Y29" s="9">
        <v>-44670.3</v>
      </c>
      <c r="Z29" s="9">
        <f>+X29+Y29</f>
        <v>46262.94</v>
      </c>
      <c r="AA29" s="8"/>
      <c r="AB29" s="31" t="str">
        <f t="shared" si="0"/>
        <v>Monto</v>
      </c>
      <c r="AC29" s="8"/>
      <c r="AD29" s="8"/>
      <c r="AE29" s="39"/>
      <c r="AF29" s="39">
        <f t="shared" si="3"/>
        <v>50.875719373905511</v>
      </c>
    </row>
    <row r="30" spans="1:32" ht="47.5" customHeight="1" x14ac:dyDescent="0.35">
      <c r="A30" s="74" t="s">
        <v>354</v>
      </c>
      <c r="B30" s="74" t="s">
        <v>419</v>
      </c>
      <c r="C30" s="50" t="s">
        <v>385</v>
      </c>
      <c r="D30" s="50" t="s">
        <v>83</v>
      </c>
      <c r="E30" s="50" t="s">
        <v>267</v>
      </c>
      <c r="F30" s="50" t="s">
        <v>85</v>
      </c>
      <c r="G30" s="50" t="s">
        <v>211</v>
      </c>
      <c r="H30" s="50" t="s">
        <v>14</v>
      </c>
      <c r="I30" s="46" t="s">
        <v>427</v>
      </c>
      <c r="J30" s="46" t="s">
        <v>211</v>
      </c>
      <c r="K30" s="4">
        <f>SUM(L30:W30)</f>
        <v>192</v>
      </c>
      <c r="L30" s="4">
        <v>16</v>
      </c>
      <c r="M30" s="4">
        <v>16</v>
      </c>
      <c r="N30" s="4">
        <v>16</v>
      </c>
      <c r="O30" s="4">
        <v>16</v>
      </c>
      <c r="P30" s="4">
        <v>16</v>
      </c>
      <c r="Q30" s="4">
        <v>16</v>
      </c>
      <c r="R30" s="4">
        <v>16</v>
      </c>
      <c r="S30" s="4">
        <v>16</v>
      </c>
      <c r="T30" s="4">
        <v>16</v>
      </c>
      <c r="U30" s="4">
        <v>16</v>
      </c>
      <c r="V30" s="4">
        <v>16</v>
      </c>
      <c r="W30" s="4">
        <v>16</v>
      </c>
      <c r="X30" s="10"/>
      <c r="Y30" s="10"/>
      <c r="Z30" s="10"/>
      <c r="AA30" s="8">
        <v>3201</v>
      </c>
      <c r="AB30" s="31">
        <f t="shared" si="0"/>
        <v>192</v>
      </c>
      <c r="AC30" s="8">
        <v>3201</v>
      </c>
      <c r="AD30" s="8">
        <f t="shared" si="1"/>
        <v>100</v>
      </c>
      <c r="AE30" s="39">
        <f t="shared" si="2"/>
        <v>100</v>
      </c>
      <c r="AF30" s="39"/>
    </row>
    <row r="31" spans="1:32" ht="47.5" customHeight="1" x14ac:dyDescent="0.35">
      <c r="A31" s="74"/>
      <c r="B31" s="74"/>
      <c r="C31" s="50"/>
      <c r="D31" s="50"/>
      <c r="E31" s="50"/>
      <c r="F31" s="50"/>
      <c r="G31" s="50"/>
      <c r="H31" s="50"/>
      <c r="I31" s="47"/>
      <c r="J31" s="47"/>
      <c r="K31" s="31" t="s">
        <v>415</v>
      </c>
      <c r="L31" s="11">
        <v>45655</v>
      </c>
      <c r="M31" s="11">
        <v>45655</v>
      </c>
      <c r="N31" s="11">
        <v>45655</v>
      </c>
      <c r="O31" s="11">
        <v>45655</v>
      </c>
      <c r="P31" s="11">
        <v>45655</v>
      </c>
      <c r="Q31" s="11">
        <v>43655</v>
      </c>
      <c r="R31" s="11">
        <v>43655</v>
      </c>
      <c r="S31" s="11">
        <v>45655</v>
      </c>
      <c r="T31" s="11">
        <v>45681</v>
      </c>
      <c r="U31" s="11">
        <v>44655</v>
      </c>
      <c r="V31" s="11">
        <v>45690</v>
      </c>
      <c r="W31" s="11">
        <v>45680</v>
      </c>
      <c r="X31" s="9">
        <f>SUM(L31:W31)</f>
        <v>542946</v>
      </c>
      <c r="Y31" s="9">
        <v>-200000</v>
      </c>
      <c r="Z31" s="9">
        <f>+X31+Y31</f>
        <v>342946</v>
      </c>
      <c r="AA31" s="8"/>
      <c r="AB31" s="31" t="str">
        <f t="shared" si="0"/>
        <v>Monto</v>
      </c>
      <c r="AC31" s="8"/>
      <c r="AD31" s="8"/>
      <c r="AE31" s="39"/>
      <c r="AF31" s="39">
        <f t="shared" si="3"/>
        <v>63.16392422082491</v>
      </c>
    </row>
    <row r="32" spans="1:32" ht="47.5" customHeight="1" x14ac:dyDescent="0.35">
      <c r="A32" s="74"/>
      <c r="B32" s="74"/>
      <c r="C32" s="50"/>
      <c r="D32" s="50" t="s">
        <v>84</v>
      </c>
      <c r="E32" s="50" t="s">
        <v>268</v>
      </c>
      <c r="F32" s="50" t="s">
        <v>265</v>
      </c>
      <c r="G32" s="50" t="s">
        <v>212</v>
      </c>
      <c r="H32" s="50" t="s">
        <v>14</v>
      </c>
      <c r="I32" s="46" t="s">
        <v>428</v>
      </c>
      <c r="J32" s="46" t="s">
        <v>212</v>
      </c>
      <c r="K32" s="31">
        <f>SUM(L32:W32)</f>
        <v>288</v>
      </c>
      <c r="L32" s="31">
        <v>24</v>
      </c>
      <c r="M32" s="4">
        <v>24</v>
      </c>
      <c r="N32" s="4">
        <v>24</v>
      </c>
      <c r="O32" s="4">
        <v>24</v>
      </c>
      <c r="P32" s="4">
        <v>24</v>
      </c>
      <c r="Q32" s="4">
        <v>24</v>
      </c>
      <c r="R32" s="4">
        <v>24</v>
      </c>
      <c r="S32" s="4">
        <v>24</v>
      </c>
      <c r="T32" s="4">
        <v>24</v>
      </c>
      <c r="U32" s="4">
        <v>24</v>
      </c>
      <c r="V32" s="4">
        <v>24</v>
      </c>
      <c r="W32" s="4">
        <v>24</v>
      </c>
      <c r="X32" s="10"/>
      <c r="Y32" s="10"/>
      <c r="Z32" s="10"/>
      <c r="AA32" s="8">
        <v>3201</v>
      </c>
      <c r="AB32" s="31">
        <f t="shared" si="0"/>
        <v>288</v>
      </c>
      <c r="AC32" s="8">
        <v>3201</v>
      </c>
      <c r="AD32" s="8">
        <f t="shared" si="1"/>
        <v>100</v>
      </c>
      <c r="AE32" s="39">
        <f t="shared" si="2"/>
        <v>100</v>
      </c>
      <c r="AF32" s="39"/>
    </row>
    <row r="33" spans="1:32" ht="47.5" customHeight="1" x14ac:dyDescent="0.35">
      <c r="A33" s="74"/>
      <c r="B33" s="74"/>
      <c r="C33" s="50"/>
      <c r="D33" s="50"/>
      <c r="E33" s="50"/>
      <c r="F33" s="50"/>
      <c r="G33" s="50"/>
      <c r="H33" s="50"/>
      <c r="I33" s="47"/>
      <c r="J33" s="47"/>
      <c r="K33" s="31" t="s">
        <v>415</v>
      </c>
      <c r="L33" s="11">
        <v>45799.34</v>
      </c>
      <c r="M33" s="11">
        <v>45799.3</v>
      </c>
      <c r="N33" s="11">
        <v>45799.34</v>
      </c>
      <c r="O33" s="11">
        <v>45799.34</v>
      </c>
      <c r="P33" s="11">
        <v>45799.34</v>
      </c>
      <c r="Q33" s="11">
        <v>43799.34</v>
      </c>
      <c r="R33" s="11">
        <v>44000</v>
      </c>
      <c r="S33" s="11">
        <v>44700</v>
      </c>
      <c r="T33" s="11">
        <v>44799</v>
      </c>
      <c r="U33" s="11">
        <v>44200</v>
      </c>
      <c r="V33" s="11">
        <v>43825</v>
      </c>
      <c r="W33" s="11">
        <v>43835</v>
      </c>
      <c r="X33" s="9">
        <f>SUM(L33:W33)</f>
        <v>538155</v>
      </c>
      <c r="Y33" s="9">
        <v>-50803.65</v>
      </c>
      <c r="Z33" s="9">
        <f>+X33+Y33</f>
        <v>487351.35</v>
      </c>
      <c r="AA33" s="8"/>
      <c r="AB33" s="31" t="str">
        <f t="shared" si="0"/>
        <v>Monto</v>
      </c>
      <c r="AC33" s="8"/>
      <c r="AD33" s="8"/>
      <c r="AE33" s="39"/>
      <c r="AF33" s="39">
        <f t="shared" si="3"/>
        <v>90.559662179111967</v>
      </c>
    </row>
    <row r="34" spans="1:32" ht="47.5" customHeight="1" x14ac:dyDescent="0.35">
      <c r="A34" s="74"/>
      <c r="B34" s="74"/>
      <c r="C34" s="50"/>
      <c r="D34" s="50" t="s">
        <v>349</v>
      </c>
      <c r="E34" s="50" t="s">
        <v>369</v>
      </c>
      <c r="F34" s="50" t="s">
        <v>266</v>
      </c>
      <c r="G34" s="50" t="s">
        <v>47</v>
      </c>
      <c r="H34" s="50" t="s">
        <v>14</v>
      </c>
      <c r="I34" s="46" t="s">
        <v>429</v>
      </c>
      <c r="J34" s="46" t="s">
        <v>47</v>
      </c>
      <c r="K34" s="4">
        <f>SUM(L34:W34)</f>
        <v>96</v>
      </c>
      <c r="L34" s="4">
        <v>8</v>
      </c>
      <c r="M34" s="4">
        <v>8</v>
      </c>
      <c r="N34" s="4">
        <v>8</v>
      </c>
      <c r="O34" s="4">
        <v>8</v>
      </c>
      <c r="P34" s="4">
        <v>8</v>
      </c>
      <c r="Q34" s="4">
        <v>8</v>
      </c>
      <c r="R34" s="4">
        <v>8</v>
      </c>
      <c r="S34" s="4">
        <v>8</v>
      </c>
      <c r="T34" s="4">
        <v>8</v>
      </c>
      <c r="U34" s="4">
        <v>8</v>
      </c>
      <c r="V34" s="4">
        <v>8</v>
      </c>
      <c r="W34" s="4">
        <v>8</v>
      </c>
      <c r="X34" s="10"/>
      <c r="Y34" s="10"/>
      <c r="Z34" s="10"/>
      <c r="AA34" s="8">
        <v>3201</v>
      </c>
      <c r="AB34" s="31">
        <f t="shared" si="0"/>
        <v>96</v>
      </c>
      <c r="AC34" s="8">
        <v>3201</v>
      </c>
      <c r="AD34" s="8">
        <f t="shared" si="1"/>
        <v>100</v>
      </c>
      <c r="AE34" s="39">
        <f t="shared" si="2"/>
        <v>100</v>
      </c>
      <c r="AF34" s="39"/>
    </row>
    <row r="35" spans="1:32" ht="47.5" customHeight="1" x14ac:dyDescent="0.35">
      <c r="A35" s="74"/>
      <c r="B35" s="74"/>
      <c r="C35" s="50"/>
      <c r="D35" s="50"/>
      <c r="E35" s="50"/>
      <c r="F35" s="50"/>
      <c r="G35" s="50"/>
      <c r="H35" s="50"/>
      <c r="I35" s="47"/>
      <c r="J35" s="47"/>
      <c r="K35" s="31" t="s">
        <v>415</v>
      </c>
      <c r="L35" s="11">
        <v>45730</v>
      </c>
      <c r="M35" s="11">
        <v>45730</v>
      </c>
      <c r="N35" s="11">
        <v>45730</v>
      </c>
      <c r="O35" s="11">
        <v>45730</v>
      </c>
      <c r="P35" s="11">
        <v>45730</v>
      </c>
      <c r="Q35" s="11">
        <v>45730</v>
      </c>
      <c r="R35" s="11">
        <v>44730</v>
      </c>
      <c r="S35" s="11">
        <v>44730</v>
      </c>
      <c r="T35" s="11">
        <v>44750</v>
      </c>
      <c r="U35" s="11">
        <v>44730</v>
      </c>
      <c r="V35" s="11">
        <v>45780</v>
      </c>
      <c r="W35" s="11">
        <v>45770.080000000002</v>
      </c>
      <c r="X35" s="9">
        <f>SUM(L35:W35)</f>
        <v>544870.07999999996</v>
      </c>
      <c r="Y35" s="9">
        <v>-200000</v>
      </c>
      <c r="Z35" s="9">
        <f>+X35+Y35</f>
        <v>344870.07999999996</v>
      </c>
      <c r="AA35" s="8"/>
      <c r="AB35" s="31" t="str">
        <f t="shared" si="0"/>
        <v>Monto</v>
      </c>
      <c r="AC35" s="8"/>
      <c r="AD35" s="8"/>
      <c r="AE35" s="39"/>
      <c r="AF35" s="39">
        <f t="shared" si="3"/>
        <v>63.294002122487612</v>
      </c>
    </row>
    <row r="36" spans="1:32" ht="47.5" customHeight="1" x14ac:dyDescent="0.35">
      <c r="A36" s="71" t="s">
        <v>351</v>
      </c>
      <c r="B36" s="71" t="s">
        <v>436</v>
      </c>
      <c r="C36" s="50" t="s">
        <v>8</v>
      </c>
      <c r="D36" s="70" t="s">
        <v>86</v>
      </c>
      <c r="E36" s="50" t="s">
        <v>280</v>
      </c>
      <c r="F36" s="70" t="s">
        <v>208</v>
      </c>
      <c r="G36" s="70" t="s">
        <v>86</v>
      </c>
      <c r="H36" s="70" t="s">
        <v>14</v>
      </c>
      <c r="I36" s="44" t="s">
        <v>440</v>
      </c>
      <c r="J36" s="46" t="s">
        <v>86</v>
      </c>
      <c r="K36" s="4">
        <f>SUM(L36:W36)</f>
        <v>120</v>
      </c>
      <c r="L36" s="4">
        <v>10</v>
      </c>
      <c r="M36" s="4">
        <v>10</v>
      </c>
      <c r="N36" s="4">
        <v>10</v>
      </c>
      <c r="O36" s="4">
        <v>10</v>
      </c>
      <c r="P36" s="4">
        <v>10</v>
      </c>
      <c r="Q36" s="4">
        <v>10</v>
      </c>
      <c r="R36" s="4">
        <v>10</v>
      </c>
      <c r="S36" s="4">
        <v>10</v>
      </c>
      <c r="T36" s="4">
        <v>10</v>
      </c>
      <c r="U36" s="4">
        <v>10</v>
      </c>
      <c r="V36" s="4">
        <v>10</v>
      </c>
      <c r="W36" s="4">
        <v>10</v>
      </c>
      <c r="X36" s="10"/>
      <c r="Y36" s="10"/>
      <c r="Z36" s="10"/>
      <c r="AA36" s="4">
        <v>120</v>
      </c>
      <c r="AB36" s="31">
        <f t="shared" si="0"/>
        <v>120</v>
      </c>
      <c r="AC36" s="4">
        <v>120</v>
      </c>
      <c r="AD36" s="8">
        <f t="shared" si="1"/>
        <v>100</v>
      </c>
      <c r="AE36" s="39">
        <f t="shared" si="2"/>
        <v>100</v>
      </c>
      <c r="AF36" s="39"/>
    </row>
    <row r="37" spans="1:32" ht="47.5" customHeight="1" x14ac:dyDescent="0.35">
      <c r="A37" s="71"/>
      <c r="B37" s="71"/>
      <c r="C37" s="50"/>
      <c r="D37" s="70"/>
      <c r="E37" s="50"/>
      <c r="F37" s="70"/>
      <c r="G37" s="70"/>
      <c r="H37" s="70"/>
      <c r="I37" s="45"/>
      <c r="J37" s="54"/>
      <c r="K37" s="31" t="s">
        <v>415</v>
      </c>
      <c r="L37" s="8">
        <v>5100.0600000000004</v>
      </c>
      <c r="M37" s="8">
        <v>7800</v>
      </c>
      <c r="N37" s="8">
        <v>8000</v>
      </c>
      <c r="O37" s="8">
        <v>8000</v>
      </c>
      <c r="P37" s="8">
        <v>8000</v>
      </c>
      <c r="Q37" s="8">
        <v>8000</v>
      </c>
      <c r="R37" s="8">
        <v>8000</v>
      </c>
      <c r="S37" s="8">
        <v>8000</v>
      </c>
      <c r="T37" s="8">
        <v>8000</v>
      </c>
      <c r="U37" s="8">
        <v>8000</v>
      </c>
      <c r="V37" s="8">
        <v>8000</v>
      </c>
      <c r="W37" s="8">
        <v>8000</v>
      </c>
      <c r="X37" s="9">
        <f>SUM(L37:W37)</f>
        <v>92900.06</v>
      </c>
      <c r="Y37" s="9"/>
      <c r="Z37" s="9">
        <f>+X37+Y37</f>
        <v>92900.06</v>
      </c>
      <c r="AA37" s="4"/>
      <c r="AB37" s="31" t="str">
        <f t="shared" si="0"/>
        <v>Monto</v>
      </c>
      <c r="AC37" s="4"/>
      <c r="AD37" s="8"/>
      <c r="AE37" s="39"/>
      <c r="AF37" s="39">
        <f t="shared" si="3"/>
        <v>100</v>
      </c>
    </row>
    <row r="38" spans="1:32" ht="47.5" customHeight="1" x14ac:dyDescent="0.35">
      <c r="A38" s="71"/>
      <c r="B38" s="71"/>
      <c r="C38" s="50"/>
      <c r="D38" s="70" t="s">
        <v>87</v>
      </c>
      <c r="E38" s="50" t="s">
        <v>281</v>
      </c>
      <c r="F38" s="70" t="s">
        <v>88</v>
      </c>
      <c r="G38" s="50" t="s">
        <v>215</v>
      </c>
      <c r="H38" s="50" t="s">
        <v>12</v>
      </c>
      <c r="I38" s="44" t="s">
        <v>439</v>
      </c>
      <c r="J38" s="46" t="s">
        <v>215</v>
      </c>
      <c r="K38" s="31">
        <f>SUM(L38:W38)</f>
        <v>240</v>
      </c>
      <c r="L38" s="14">
        <v>20</v>
      </c>
      <c r="M38" s="14">
        <v>20</v>
      </c>
      <c r="N38" s="14">
        <v>20</v>
      </c>
      <c r="O38" s="14">
        <v>20</v>
      </c>
      <c r="P38" s="14">
        <v>20</v>
      </c>
      <c r="Q38" s="14">
        <v>20</v>
      </c>
      <c r="R38" s="14">
        <v>20</v>
      </c>
      <c r="S38" s="14">
        <v>20</v>
      </c>
      <c r="T38" s="14">
        <v>20</v>
      </c>
      <c r="U38" s="14">
        <v>20</v>
      </c>
      <c r="V38" s="14">
        <v>20</v>
      </c>
      <c r="W38" s="14">
        <v>20</v>
      </c>
      <c r="X38" s="10"/>
      <c r="Y38" s="10"/>
      <c r="Z38" s="10"/>
      <c r="AA38" s="4">
        <v>240</v>
      </c>
      <c r="AB38" s="31">
        <f t="shared" si="0"/>
        <v>240</v>
      </c>
      <c r="AC38" s="4">
        <v>240</v>
      </c>
      <c r="AD38" s="8">
        <f t="shared" si="1"/>
        <v>100</v>
      </c>
      <c r="AE38" s="39">
        <f t="shared" si="2"/>
        <v>100</v>
      </c>
      <c r="AF38" s="39"/>
    </row>
    <row r="39" spans="1:32" ht="47.5" customHeight="1" x14ac:dyDescent="0.35">
      <c r="A39" s="71"/>
      <c r="B39" s="71"/>
      <c r="C39" s="50"/>
      <c r="D39" s="70"/>
      <c r="E39" s="50"/>
      <c r="F39" s="70"/>
      <c r="G39" s="50"/>
      <c r="H39" s="50"/>
      <c r="I39" s="45"/>
      <c r="J39" s="54"/>
      <c r="K39" s="31" t="s">
        <v>415</v>
      </c>
      <c r="L39" s="8">
        <v>7050</v>
      </c>
      <c r="M39" s="8">
        <v>7050</v>
      </c>
      <c r="N39" s="8">
        <v>7050</v>
      </c>
      <c r="O39" s="8">
        <v>7050</v>
      </c>
      <c r="P39" s="8">
        <v>7050</v>
      </c>
      <c r="Q39" s="8">
        <v>7050</v>
      </c>
      <c r="R39" s="8">
        <v>7050</v>
      </c>
      <c r="S39" s="8">
        <v>7050</v>
      </c>
      <c r="T39" s="8">
        <v>7050</v>
      </c>
      <c r="U39" s="8">
        <v>7050</v>
      </c>
      <c r="V39" s="8">
        <v>7050</v>
      </c>
      <c r="W39" s="8">
        <v>7050</v>
      </c>
      <c r="X39" s="9">
        <f>SUM(L39:W39)</f>
        <v>84600</v>
      </c>
      <c r="Y39" s="9">
        <v>-58727.13</v>
      </c>
      <c r="Z39" s="9">
        <f>+X39+Y39</f>
        <v>25872.870000000003</v>
      </c>
      <c r="AA39" s="4"/>
      <c r="AB39" s="31" t="str">
        <f t="shared" si="0"/>
        <v>Monto</v>
      </c>
      <c r="AC39" s="4"/>
      <c r="AD39" s="8"/>
      <c r="AE39" s="39"/>
      <c r="AF39" s="39">
        <f t="shared" si="3"/>
        <v>30.582588652482272</v>
      </c>
    </row>
    <row r="40" spans="1:32" ht="47.5" customHeight="1" x14ac:dyDescent="0.35">
      <c r="A40" s="71"/>
      <c r="B40" s="71"/>
      <c r="C40" s="50"/>
      <c r="D40" s="70" t="s">
        <v>89</v>
      </c>
      <c r="E40" s="50" t="s">
        <v>282</v>
      </c>
      <c r="F40" s="70" t="s">
        <v>90</v>
      </c>
      <c r="G40" s="50" t="s">
        <v>46</v>
      </c>
      <c r="H40" s="50" t="s">
        <v>12</v>
      </c>
      <c r="I40" s="44" t="s">
        <v>438</v>
      </c>
      <c r="J40" s="46" t="s">
        <v>46</v>
      </c>
      <c r="K40" s="31">
        <f>SUM(L40:W40)</f>
        <v>1800</v>
      </c>
      <c r="L40" s="14">
        <v>150</v>
      </c>
      <c r="M40" s="14">
        <v>150</v>
      </c>
      <c r="N40" s="14">
        <v>150</v>
      </c>
      <c r="O40" s="14">
        <v>150</v>
      </c>
      <c r="P40" s="14">
        <v>150</v>
      </c>
      <c r="Q40" s="14">
        <v>150</v>
      </c>
      <c r="R40" s="14">
        <v>150</v>
      </c>
      <c r="S40" s="14">
        <v>150</v>
      </c>
      <c r="T40" s="14">
        <v>150</v>
      </c>
      <c r="U40" s="14">
        <v>150</v>
      </c>
      <c r="V40" s="14">
        <v>150</v>
      </c>
      <c r="W40" s="14">
        <v>150</v>
      </c>
      <c r="X40" s="10"/>
      <c r="Y40" s="10"/>
      <c r="Z40" s="10"/>
      <c r="AA40" s="4">
        <v>1800</v>
      </c>
      <c r="AB40" s="31">
        <f t="shared" si="0"/>
        <v>1800</v>
      </c>
      <c r="AC40" s="4">
        <v>1800</v>
      </c>
      <c r="AD40" s="8">
        <f t="shared" si="1"/>
        <v>100</v>
      </c>
      <c r="AE40" s="39">
        <f t="shared" si="2"/>
        <v>100</v>
      </c>
      <c r="AF40" s="39"/>
    </row>
    <row r="41" spans="1:32" ht="47.5" customHeight="1" x14ac:dyDescent="0.35">
      <c r="A41" s="71"/>
      <c r="B41" s="71"/>
      <c r="C41" s="50"/>
      <c r="D41" s="70"/>
      <c r="E41" s="50"/>
      <c r="F41" s="70"/>
      <c r="G41" s="50"/>
      <c r="H41" s="50"/>
      <c r="I41" s="45"/>
      <c r="J41" s="54"/>
      <c r="K41" s="31" t="s">
        <v>415</v>
      </c>
      <c r="L41" s="8">
        <v>6850</v>
      </c>
      <c r="M41" s="8">
        <v>6850</v>
      </c>
      <c r="N41" s="8">
        <v>6850</v>
      </c>
      <c r="O41" s="8">
        <v>6850</v>
      </c>
      <c r="P41" s="8">
        <v>6850</v>
      </c>
      <c r="Q41" s="8">
        <v>6850</v>
      </c>
      <c r="R41" s="8">
        <v>6850</v>
      </c>
      <c r="S41" s="8">
        <v>6850</v>
      </c>
      <c r="T41" s="8">
        <v>6850</v>
      </c>
      <c r="U41" s="8">
        <v>6850</v>
      </c>
      <c r="V41" s="8">
        <v>6850</v>
      </c>
      <c r="W41" s="8">
        <v>6850</v>
      </c>
      <c r="X41" s="9">
        <f>SUM(L41:W41)</f>
        <v>82200</v>
      </c>
      <c r="Y41" s="9"/>
      <c r="Z41" s="9">
        <f>+X41+Y41</f>
        <v>82200</v>
      </c>
      <c r="AA41" s="4"/>
      <c r="AB41" s="31" t="str">
        <f t="shared" si="0"/>
        <v>Monto</v>
      </c>
      <c r="AC41" s="4"/>
      <c r="AD41" s="8"/>
      <c r="AE41" s="39"/>
      <c r="AF41" s="39">
        <f t="shared" si="3"/>
        <v>100</v>
      </c>
    </row>
    <row r="42" spans="1:32" ht="47.5" customHeight="1" x14ac:dyDescent="0.35">
      <c r="A42" s="71"/>
      <c r="B42" s="71"/>
      <c r="C42" s="50"/>
      <c r="D42" s="70" t="s">
        <v>91</v>
      </c>
      <c r="E42" s="50" t="s">
        <v>283</v>
      </c>
      <c r="F42" s="70" t="s">
        <v>92</v>
      </c>
      <c r="G42" s="50" t="s">
        <v>78</v>
      </c>
      <c r="H42" s="50" t="s">
        <v>12</v>
      </c>
      <c r="I42" s="44" t="s">
        <v>437</v>
      </c>
      <c r="J42" s="46" t="s">
        <v>78</v>
      </c>
      <c r="K42" s="31">
        <f>SUM(L42:W42)</f>
        <v>24</v>
      </c>
      <c r="L42" s="14">
        <v>2</v>
      </c>
      <c r="M42" s="14">
        <v>2</v>
      </c>
      <c r="N42" s="14">
        <v>2</v>
      </c>
      <c r="O42" s="14">
        <v>2</v>
      </c>
      <c r="P42" s="14">
        <v>2</v>
      </c>
      <c r="Q42" s="14">
        <v>2</v>
      </c>
      <c r="R42" s="14">
        <v>2</v>
      </c>
      <c r="S42" s="14">
        <v>2</v>
      </c>
      <c r="T42" s="14">
        <v>2</v>
      </c>
      <c r="U42" s="14">
        <v>2</v>
      </c>
      <c r="V42" s="14">
        <v>2</v>
      </c>
      <c r="W42" s="14">
        <v>2</v>
      </c>
      <c r="X42" s="10"/>
      <c r="Y42" s="10"/>
      <c r="Z42" s="10"/>
      <c r="AA42" s="4">
        <v>650</v>
      </c>
      <c r="AB42" s="31">
        <f t="shared" si="0"/>
        <v>24</v>
      </c>
      <c r="AC42" s="4">
        <v>650</v>
      </c>
      <c r="AD42" s="8">
        <f t="shared" si="1"/>
        <v>100</v>
      </c>
      <c r="AE42" s="39">
        <f t="shared" si="2"/>
        <v>100</v>
      </c>
      <c r="AF42" s="39"/>
    </row>
    <row r="43" spans="1:32" ht="47.5" customHeight="1" x14ac:dyDescent="0.35">
      <c r="A43" s="71"/>
      <c r="B43" s="71"/>
      <c r="C43" s="50"/>
      <c r="D43" s="70"/>
      <c r="E43" s="50"/>
      <c r="F43" s="70"/>
      <c r="G43" s="50"/>
      <c r="H43" s="50"/>
      <c r="I43" s="45"/>
      <c r="J43" s="54"/>
      <c r="K43" s="31" t="s">
        <v>415</v>
      </c>
      <c r="L43" s="8">
        <v>6750</v>
      </c>
      <c r="M43" s="8">
        <v>6750</v>
      </c>
      <c r="N43" s="8">
        <v>6750</v>
      </c>
      <c r="O43" s="8">
        <v>6750</v>
      </c>
      <c r="P43" s="8">
        <v>6750</v>
      </c>
      <c r="Q43" s="8">
        <v>6750</v>
      </c>
      <c r="R43" s="8">
        <v>6750</v>
      </c>
      <c r="S43" s="8">
        <v>6750</v>
      </c>
      <c r="T43" s="8">
        <v>6750</v>
      </c>
      <c r="U43" s="8">
        <v>6750</v>
      </c>
      <c r="V43" s="8">
        <v>6750</v>
      </c>
      <c r="W43" s="8">
        <v>6750</v>
      </c>
      <c r="X43" s="9">
        <f>SUM(L43:W43)</f>
        <v>81000</v>
      </c>
      <c r="Y43" s="9"/>
      <c r="Z43" s="9">
        <f>+X43+Y43</f>
        <v>81000</v>
      </c>
      <c r="AA43" s="4"/>
      <c r="AB43" s="31" t="str">
        <f t="shared" si="0"/>
        <v>Monto</v>
      </c>
      <c r="AC43" s="4"/>
      <c r="AD43" s="8"/>
      <c r="AE43" s="39"/>
      <c r="AF43" s="39">
        <f t="shared" si="3"/>
        <v>100</v>
      </c>
    </row>
    <row r="44" spans="1:32" ht="47.5" customHeight="1" x14ac:dyDescent="0.35">
      <c r="A44" s="71" t="s">
        <v>355</v>
      </c>
      <c r="B44" s="71" t="s">
        <v>441</v>
      </c>
      <c r="C44" s="50" t="s">
        <v>11</v>
      </c>
      <c r="D44" s="76" t="s">
        <v>15</v>
      </c>
      <c r="E44" s="50" t="s">
        <v>284</v>
      </c>
      <c r="F44" s="50" t="s">
        <v>97</v>
      </c>
      <c r="G44" s="50" t="s">
        <v>78</v>
      </c>
      <c r="H44" s="50" t="s">
        <v>14</v>
      </c>
      <c r="I44" s="68" t="s">
        <v>448</v>
      </c>
      <c r="J44" s="46" t="s">
        <v>78</v>
      </c>
      <c r="K44" s="4">
        <f>L44+M44+N44+O44+P44+Q44+R44+S44+T44+U44+V44+W44</f>
        <v>240</v>
      </c>
      <c r="L44" s="4">
        <v>20</v>
      </c>
      <c r="M44" s="4">
        <v>20</v>
      </c>
      <c r="N44" s="4">
        <v>20</v>
      </c>
      <c r="O44" s="4">
        <v>20</v>
      </c>
      <c r="P44" s="4">
        <v>20</v>
      </c>
      <c r="Q44" s="4">
        <v>20</v>
      </c>
      <c r="R44" s="4">
        <v>20</v>
      </c>
      <c r="S44" s="4">
        <v>20</v>
      </c>
      <c r="T44" s="4">
        <v>20</v>
      </c>
      <c r="U44" s="4">
        <v>20</v>
      </c>
      <c r="V44" s="4">
        <v>20</v>
      </c>
      <c r="W44" s="4">
        <v>20</v>
      </c>
      <c r="X44" s="10"/>
      <c r="Y44" s="10"/>
      <c r="Z44" s="10"/>
      <c r="AA44" s="15">
        <v>611</v>
      </c>
      <c r="AB44" s="31">
        <f t="shared" si="0"/>
        <v>240</v>
      </c>
      <c r="AC44" s="15">
        <v>611</v>
      </c>
      <c r="AD44" s="8">
        <f t="shared" si="1"/>
        <v>100</v>
      </c>
      <c r="AE44" s="39">
        <f t="shared" si="2"/>
        <v>100</v>
      </c>
      <c r="AF44" s="39"/>
    </row>
    <row r="45" spans="1:32" ht="47.5" customHeight="1" x14ac:dyDescent="0.35">
      <c r="A45" s="71"/>
      <c r="B45" s="71"/>
      <c r="C45" s="50"/>
      <c r="D45" s="76"/>
      <c r="E45" s="50"/>
      <c r="F45" s="50"/>
      <c r="G45" s="50"/>
      <c r="H45" s="50"/>
      <c r="I45" s="69"/>
      <c r="J45" s="47"/>
      <c r="K45" s="31" t="s">
        <v>415</v>
      </c>
      <c r="L45" s="8">
        <v>25000</v>
      </c>
      <c r="M45" s="8">
        <v>25000</v>
      </c>
      <c r="N45" s="8">
        <v>25000</v>
      </c>
      <c r="O45" s="8">
        <v>25000</v>
      </c>
      <c r="P45" s="8">
        <v>25000</v>
      </c>
      <c r="Q45" s="8">
        <v>25000</v>
      </c>
      <c r="R45" s="8">
        <v>25000</v>
      </c>
      <c r="S45" s="8">
        <v>25000</v>
      </c>
      <c r="T45" s="8">
        <v>25000</v>
      </c>
      <c r="U45" s="8">
        <v>25000</v>
      </c>
      <c r="V45" s="8">
        <v>25000</v>
      </c>
      <c r="W45" s="8">
        <v>25166.11</v>
      </c>
      <c r="X45" s="9">
        <f>SUM(L45:W45)</f>
        <v>300166.11</v>
      </c>
      <c r="Y45" s="9">
        <v>510714.1</v>
      </c>
      <c r="Z45" s="9">
        <f>+X45+Y45</f>
        <v>810880.21</v>
      </c>
      <c r="AA45" s="15"/>
      <c r="AB45" s="31" t="str">
        <f t="shared" si="0"/>
        <v>Monto</v>
      </c>
      <c r="AC45" s="15"/>
      <c r="AD45" s="8"/>
      <c r="AE45" s="39"/>
      <c r="AF45" s="39">
        <f t="shared" si="3"/>
        <v>270.14382469759829</v>
      </c>
    </row>
    <row r="46" spans="1:32" ht="47.5" customHeight="1" x14ac:dyDescent="0.35">
      <c r="A46" s="71"/>
      <c r="B46" s="71"/>
      <c r="C46" s="50"/>
      <c r="D46" s="76" t="s">
        <v>98</v>
      </c>
      <c r="E46" s="50" t="s">
        <v>285</v>
      </c>
      <c r="F46" s="50" t="s">
        <v>99</v>
      </c>
      <c r="G46" s="50" t="s">
        <v>44</v>
      </c>
      <c r="H46" s="50" t="s">
        <v>14</v>
      </c>
      <c r="I46" s="68" t="s">
        <v>447</v>
      </c>
      <c r="J46" s="46" t="s">
        <v>44</v>
      </c>
      <c r="K46" s="31">
        <f>L46+M46+N46+O46+P46+Q46+R46+S46+T46+U46+V46+W46</f>
        <v>48</v>
      </c>
      <c r="L46" s="4">
        <v>4</v>
      </c>
      <c r="M46" s="4">
        <v>4</v>
      </c>
      <c r="N46" s="4">
        <v>4</v>
      </c>
      <c r="O46" s="4">
        <v>4</v>
      </c>
      <c r="P46" s="4">
        <v>4</v>
      </c>
      <c r="Q46" s="4">
        <v>4</v>
      </c>
      <c r="R46" s="4">
        <v>4</v>
      </c>
      <c r="S46" s="4">
        <v>4</v>
      </c>
      <c r="T46" s="4">
        <v>4</v>
      </c>
      <c r="U46" s="4">
        <v>4</v>
      </c>
      <c r="V46" s="4">
        <v>4</v>
      </c>
      <c r="W46" s="4">
        <v>4</v>
      </c>
      <c r="X46" s="10"/>
      <c r="Y46" s="10"/>
      <c r="Z46" s="10"/>
      <c r="AA46" s="15">
        <v>44979</v>
      </c>
      <c r="AB46" s="31">
        <f t="shared" si="0"/>
        <v>48</v>
      </c>
      <c r="AC46" s="15">
        <v>44979</v>
      </c>
      <c r="AD46" s="8">
        <f t="shared" si="1"/>
        <v>100</v>
      </c>
      <c r="AE46" s="39">
        <f t="shared" si="2"/>
        <v>100</v>
      </c>
      <c r="AF46" s="39"/>
    </row>
    <row r="47" spans="1:32" ht="47.5" customHeight="1" x14ac:dyDescent="0.35">
      <c r="A47" s="71"/>
      <c r="B47" s="71"/>
      <c r="C47" s="50"/>
      <c r="D47" s="76"/>
      <c r="E47" s="50"/>
      <c r="F47" s="50"/>
      <c r="G47" s="50"/>
      <c r="H47" s="50"/>
      <c r="I47" s="69"/>
      <c r="J47" s="47"/>
      <c r="K47" s="31" t="s">
        <v>415</v>
      </c>
      <c r="L47" s="8">
        <v>119500</v>
      </c>
      <c r="M47" s="8">
        <v>119500</v>
      </c>
      <c r="N47" s="8">
        <v>119500</v>
      </c>
      <c r="O47" s="8">
        <v>119500</v>
      </c>
      <c r="P47" s="8">
        <v>119500</v>
      </c>
      <c r="Q47" s="8">
        <v>119500</v>
      </c>
      <c r="R47" s="8">
        <v>119500</v>
      </c>
      <c r="S47" s="8">
        <v>119500</v>
      </c>
      <c r="T47" s="8">
        <v>119500</v>
      </c>
      <c r="U47" s="8">
        <v>119500</v>
      </c>
      <c r="V47" s="8">
        <v>119500</v>
      </c>
      <c r="W47" s="8">
        <v>119500</v>
      </c>
      <c r="X47" s="9">
        <f>SUM(L47:W47)</f>
        <v>1434000</v>
      </c>
      <c r="Y47" s="9">
        <v>1000000</v>
      </c>
      <c r="Z47" s="9">
        <f>+X47+Y47</f>
        <v>2434000</v>
      </c>
      <c r="AA47" s="15"/>
      <c r="AB47" s="31" t="str">
        <f t="shared" si="0"/>
        <v>Monto</v>
      </c>
      <c r="AC47" s="15"/>
      <c r="AD47" s="8"/>
      <c r="AE47" s="39"/>
      <c r="AF47" s="39">
        <f t="shared" si="3"/>
        <v>169.7350069735007</v>
      </c>
    </row>
    <row r="48" spans="1:32" ht="47.5" customHeight="1" x14ac:dyDescent="0.35">
      <c r="A48" s="71"/>
      <c r="B48" s="71"/>
      <c r="C48" s="50"/>
      <c r="D48" s="50" t="s">
        <v>100</v>
      </c>
      <c r="E48" s="50" t="s">
        <v>286</v>
      </c>
      <c r="F48" s="50" t="s">
        <v>101</v>
      </c>
      <c r="G48" s="50" t="s">
        <v>216</v>
      </c>
      <c r="H48" s="50" t="s">
        <v>14</v>
      </c>
      <c r="I48" s="68" t="s">
        <v>446</v>
      </c>
      <c r="J48" s="46" t="s">
        <v>216</v>
      </c>
      <c r="K48" s="31">
        <f>L48+M48+N48+O48+P48+Q48+R48+S48+T48+U48+V48+W48</f>
        <v>144</v>
      </c>
      <c r="L48" s="4">
        <v>12</v>
      </c>
      <c r="M48" s="4">
        <v>12</v>
      </c>
      <c r="N48" s="4">
        <v>12</v>
      </c>
      <c r="O48" s="4">
        <v>12</v>
      </c>
      <c r="P48" s="4">
        <v>12</v>
      </c>
      <c r="Q48" s="4">
        <v>12</v>
      </c>
      <c r="R48" s="4">
        <v>12</v>
      </c>
      <c r="S48" s="4">
        <v>12</v>
      </c>
      <c r="T48" s="4">
        <v>12</v>
      </c>
      <c r="U48" s="4">
        <v>12</v>
      </c>
      <c r="V48" s="4">
        <v>12</v>
      </c>
      <c r="W48" s="4">
        <v>12</v>
      </c>
      <c r="X48" s="10"/>
      <c r="Y48" s="10"/>
      <c r="Z48" s="10"/>
      <c r="AA48" s="15">
        <v>44979</v>
      </c>
      <c r="AB48" s="31">
        <f t="shared" si="0"/>
        <v>144</v>
      </c>
      <c r="AC48" s="15">
        <v>44979</v>
      </c>
      <c r="AD48" s="8">
        <f t="shared" si="1"/>
        <v>100</v>
      </c>
      <c r="AE48" s="39">
        <f t="shared" si="2"/>
        <v>100</v>
      </c>
      <c r="AF48" s="39"/>
    </row>
    <row r="49" spans="1:32" ht="47.5" customHeight="1" x14ac:dyDescent="0.35">
      <c r="A49" s="71"/>
      <c r="B49" s="71"/>
      <c r="C49" s="50"/>
      <c r="D49" s="50"/>
      <c r="E49" s="50"/>
      <c r="F49" s="50"/>
      <c r="G49" s="50"/>
      <c r="H49" s="50"/>
      <c r="I49" s="69"/>
      <c r="J49" s="47"/>
      <c r="K49" s="31" t="s">
        <v>415</v>
      </c>
      <c r="L49" s="8">
        <v>119196</v>
      </c>
      <c r="M49" s="8">
        <v>116196</v>
      </c>
      <c r="N49" s="8">
        <v>116196</v>
      </c>
      <c r="O49" s="8">
        <v>116196</v>
      </c>
      <c r="P49" s="8">
        <v>116196</v>
      </c>
      <c r="Q49" s="8">
        <v>116196</v>
      </c>
      <c r="R49" s="8">
        <v>116196</v>
      </c>
      <c r="S49" s="8">
        <v>116196</v>
      </c>
      <c r="T49" s="8">
        <v>116196</v>
      </c>
      <c r="U49" s="8">
        <v>116196</v>
      </c>
      <c r="V49" s="8">
        <v>116196</v>
      </c>
      <c r="W49" s="8">
        <v>116196</v>
      </c>
      <c r="X49" s="9">
        <f>SUM(L49:W49)</f>
        <v>1397352</v>
      </c>
      <c r="Y49" s="9">
        <v>1000000</v>
      </c>
      <c r="Z49" s="9">
        <f>+X49+Y49</f>
        <v>2397352</v>
      </c>
      <c r="AA49" s="15"/>
      <c r="AB49" s="31" t="str">
        <f t="shared" si="0"/>
        <v>Monto</v>
      </c>
      <c r="AC49" s="15"/>
      <c r="AD49" s="8"/>
      <c r="AE49" s="39"/>
      <c r="AF49" s="39">
        <f t="shared" si="3"/>
        <v>171.56392948949156</v>
      </c>
    </row>
    <row r="50" spans="1:32" ht="47.5" customHeight="1" x14ac:dyDescent="0.35">
      <c r="A50" s="71"/>
      <c r="B50" s="71"/>
      <c r="C50" s="50"/>
      <c r="D50" s="50" t="s">
        <v>102</v>
      </c>
      <c r="E50" s="50" t="s">
        <v>287</v>
      </c>
      <c r="F50" s="50" t="s">
        <v>103</v>
      </c>
      <c r="G50" s="50" t="s">
        <v>217</v>
      </c>
      <c r="H50" s="50" t="s">
        <v>14</v>
      </c>
      <c r="I50" s="68" t="s">
        <v>445</v>
      </c>
      <c r="J50" s="46" t="s">
        <v>217</v>
      </c>
      <c r="K50" s="31">
        <f>L50+M50+N50+O50+P50+Q50+R50+S50+T50+U50+V50+W50</f>
        <v>24</v>
      </c>
      <c r="L50" s="4">
        <v>2</v>
      </c>
      <c r="M50" s="4">
        <v>2</v>
      </c>
      <c r="N50" s="4">
        <v>2</v>
      </c>
      <c r="O50" s="4">
        <v>2</v>
      </c>
      <c r="P50" s="4">
        <v>2</v>
      </c>
      <c r="Q50" s="4">
        <v>2</v>
      </c>
      <c r="R50" s="4">
        <v>2</v>
      </c>
      <c r="S50" s="4">
        <v>2</v>
      </c>
      <c r="T50" s="4">
        <v>2</v>
      </c>
      <c r="U50" s="4">
        <v>2</v>
      </c>
      <c r="V50" s="4">
        <v>2</v>
      </c>
      <c r="W50" s="4">
        <v>2</v>
      </c>
      <c r="X50" s="10"/>
      <c r="Y50" s="10"/>
      <c r="Z50" s="10"/>
      <c r="AA50" s="15">
        <v>611</v>
      </c>
      <c r="AB50" s="31">
        <f t="shared" si="0"/>
        <v>24</v>
      </c>
      <c r="AC50" s="15">
        <v>611</v>
      </c>
      <c r="AD50" s="8">
        <f t="shared" si="1"/>
        <v>100</v>
      </c>
      <c r="AE50" s="39">
        <f t="shared" si="2"/>
        <v>100</v>
      </c>
      <c r="AF50" s="39"/>
    </row>
    <row r="51" spans="1:32" ht="47.5" customHeight="1" x14ac:dyDescent="0.35">
      <c r="A51" s="71"/>
      <c r="B51" s="71"/>
      <c r="C51" s="50"/>
      <c r="D51" s="50"/>
      <c r="E51" s="50"/>
      <c r="F51" s="50"/>
      <c r="G51" s="50"/>
      <c r="H51" s="50"/>
      <c r="I51" s="69"/>
      <c r="J51" s="47"/>
      <c r="K51" s="31" t="s">
        <v>415</v>
      </c>
      <c r="L51" s="8">
        <v>105000</v>
      </c>
      <c r="M51" s="8">
        <v>105000</v>
      </c>
      <c r="N51" s="8">
        <v>105000</v>
      </c>
      <c r="O51" s="8">
        <v>105000</v>
      </c>
      <c r="P51" s="8">
        <v>105000</v>
      </c>
      <c r="Q51" s="8">
        <v>105000</v>
      </c>
      <c r="R51" s="8">
        <v>105000</v>
      </c>
      <c r="S51" s="8">
        <v>105000</v>
      </c>
      <c r="T51" s="8">
        <v>105000</v>
      </c>
      <c r="U51" s="8">
        <v>105000</v>
      </c>
      <c r="V51" s="8">
        <v>105000</v>
      </c>
      <c r="W51" s="8">
        <v>105000</v>
      </c>
      <c r="X51" s="9">
        <f>SUM(L51:W51)</f>
        <v>1260000</v>
      </c>
      <c r="Y51" s="16">
        <v>1000000</v>
      </c>
      <c r="Z51" s="9">
        <f>+X51+Y51</f>
        <v>2260000</v>
      </c>
      <c r="AA51" s="15"/>
      <c r="AB51" s="31" t="str">
        <f t="shared" si="0"/>
        <v>Monto</v>
      </c>
      <c r="AC51" s="15"/>
      <c r="AD51" s="8"/>
      <c r="AE51" s="39"/>
      <c r="AF51" s="39">
        <f t="shared" si="3"/>
        <v>179.36507936507937</v>
      </c>
    </row>
    <row r="52" spans="1:32" ht="47.5" customHeight="1" x14ac:dyDescent="0.35">
      <c r="A52" s="71"/>
      <c r="B52" s="71"/>
      <c r="C52" s="50"/>
      <c r="D52" s="50" t="s">
        <v>104</v>
      </c>
      <c r="E52" s="50" t="s">
        <v>284</v>
      </c>
      <c r="F52" s="50" t="s">
        <v>105</v>
      </c>
      <c r="G52" s="50" t="s">
        <v>44</v>
      </c>
      <c r="H52" s="50" t="s">
        <v>14</v>
      </c>
      <c r="I52" s="68" t="s">
        <v>444</v>
      </c>
      <c r="J52" s="46" t="s">
        <v>44</v>
      </c>
      <c r="K52" s="31">
        <f>L52+M52+N52+O52+P52+Q52+R52+S52+T52+U52+V52+W52</f>
        <v>12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10"/>
      <c r="Y52" s="10"/>
      <c r="Z52" s="10"/>
      <c r="AA52" s="15">
        <v>44979</v>
      </c>
      <c r="AB52" s="31">
        <f t="shared" si="0"/>
        <v>12</v>
      </c>
      <c r="AC52" s="15">
        <v>44979</v>
      </c>
      <c r="AD52" s="8">
        <f t="shared" si="1"/>
        <v>100</v>
      </c>
      <c r="AE52" s="39">
        <f t="shared" si="2"/>
        <v>100</v>
      </c>
      <c r="AF52" s="39"/>
    </row>
    <row r="53" spans="1:32" ht="47.5" customHeight="1" x14ac:dyDescent="0.35">
      <c r="A53" s="71"/>
      <c r="B53" s="71"/>
      <c r="C53" s="50"/>
      <c r="D53" s="50"/>
      <c r="E53" s="50"/>
      <c r="F53" s="50"/>
      <c r="G53" s="50"/>
      <c r="H53" s="50"/>
      <c r="I53" s="69"/>
      <c r="J53" s="47"/>
      <c r="K53" s="31" t="s">
        <v>415</v>
      </c>
      <c r="L53" s="8">
        <v>117000</v>
      </c>
      <c r="M53" s="8">
        <v>117000</v>
      </c>
      <c r="N53" s="8">
        <v>130000</v>
      </c>
      <c r="O53" s="8">
        <v>145000</v>
      </c>
      <c r="P53" s="8">
        <v>130000</v>
      </c>
      <c r="Q53" s="8">
        <v>138400</v>
      </c>
      <c r="R53" s="8">
        <v>130500</v>
      </c>
      <c r="S53" s="8">
        <v>120000</v>
      </c>
      <c r="T53" s="8">
        <v>122000</v>
      </c>
      <c r="U53" s="8">
        <v>128300</v>
      </c>
      <c r="V53" s="8">
        <v>125000</v>
      </c>
      <c r="W53" s="8">
        <v>125600</v>
      </c>
      <c r="X53" s="9">
        <f>SUM(L53:W53)</f>
        <v>1528800</v>
      </c>
      <c r="Y53" s="9">
        <v>1500000</v>
      </c>
      <c r="Z53" s="9">
        <f>+X53+Y53</f>
        <v>3028800</v>
      </c>
      <c r="AA53" s="15"/>
      <c r="AB53" s="31" t="str">
        <f t="shared" si="0"/>
        <v>Monto</v>
      </c>
      <c r="AC53" s="15"/>
      <c r="AD53" s="8"/>
      <c r="AE53" s="39"/>
      <c r="AF53" s="39">
        <f t="shared" si="3"/>
        <v>198.11616954474098</v>
      </c>
    </row>
    <row r="54" spans="1:32" ht="47.5" customHeight="1" x14ac:dyDescent="0.35">
      <c r="A54" s="71"/>
      <c r="B54" s="71"/>
      <c r="C54" s="50"/>
      <c r="D54" s="50" t="s">
        <v>16</v>
      </c>
      <c r="E54" s="50" t="s">
        <v>288</v>
      </c>
      <c r="F54" s="50" t="s">
        <v>106</v>
      </c>
      <c r="G54" s="50" t="s">
        <v>218</v>
      </c>
      <c r="H54" s="50" t="s">
        <v>14</v>
      </c>
      <c r="I54" s="68" t="s">
        <v>443</v>
      </c>
      <c r="J54" s="46" t="s">
        <v>218</v>
      </c>
      <c r="K54" s="31">
        <f>L54+M54+N54+O54+P54+Q54+R54+S54+T54+U54+V54+W54</f>
        <v>720</v>
      </c>
      <c r="L54" s="4">
        <v>60</v>
      </c>
      <c r="M54" s="4">
        <v>60</v>
      </c>
      <c r="N54" s="4">
        <v>60</v>
      </c>
      <c r="O54" s="4">
        <v>60</v>
      </c>
      <c r="P54" s="4">
        <v>60</v>
      </c>
      <c r="Q54" s="4">
        <v>60</v>
      </c>
      <c r="R54" s="4">
        <v>60</v>
      </c>
      <c r="S54" s="4">
        <v>60</v>
      </c>
      <c r="T54" s="4">
        <v>60</v>
      </c>
      <c r="U54" s="4">
        <v>60</v>
      </c>
      <c r="V54" s="4">
        <v>60</v>
      </c>
      <c r="W54" s="4">
        <v>60</v>
      </c>
      <c r="X54" s="10"/>
      <c r="Y54" s="10"/>
      <c r="Z54" s="10"/>
      <c r="AA54" s="15">
        <v>44979</v>
      </c>
      <c r="AB54" s="31">
        <f t="shared" si="0"/>
        <v>720</v>
      </c>
      <c r="AC54" s="15">
        <v>44979</v>
      </c>
      <c r="AD54" s="8">
        <f t="shared" si="1"/>
        <v>100</v>
      </c>
      <c r="AE54" s="39">
        <f t="shared" si="2"/>
        <v>100</v>
      </c>
      <c r="AF54" s="39"/>
    </row>
    <row r="55" spans="1:32" ht="47.5" customHeight="1" x14ac:dyDescent="0.35">
      <c r="A55" s="71"/>
      <c r="B55" s="71"/>
      <c r="C55" s="50"/>
      <c r="D55" s="50"/>
      <c r="E55" s="50"/>
      <c r="F55" s="50"/>
      <c r="G55" s="50"/>
      <c r="H55" s="50"/>
      <c r="I55" s="69"/>
      <c r="J55" s="47"/>
      <c r="K55" s="31" t="s">
        <v>415</v>
      </c>
      <c r="L55" s="8">
        <v>98000</v>
      </c>
      <c r="M55" s="8">
        <v>98000</v>
      </c>
      <c r="N55" s="8">
        <v>98000</v>
      </c>
      <c r="O55" s="8">
        <v>98000</v>
      </c>
      <c r="P55" s="8">
        <v>98000</v>
      </c>
      <c r="Q55" s="8">
        <v>98000</v>
      </c>
      <c r="R55" s="8">
        <v>98000</v>
      </c>
      <c r="S55" s="8">
        <v>98000</v>
      </c>
      <c r="T55" s="8">
        <v>98000</v>
      </c>
      <c r="U55" s="8">
        <v>98000</v>
      </c>
      <c r="V55" s="8">
        <v>98000</v>
      </c>
      <c r="W55" s="8">
        <v>98000</v>
      </c>
      <c r="X55" s="9">
        <f>SUM(L55:W55)</f>
        <v>1176000</v>
      </c>
      <c r="Y55" s="16">
        <v>1000000</v>
      </c>
      <c r="Z55" s="9">
        <f>+X55+Y55</f>
        <v>2176000</v>
      </c>
      <c r="AA55" s="15"/>
      <c r="AB55" s="31" t="str">
        <f t="shared" si="0"/>
        <v>Monto</v>
      </c>
      <c r="AC55" s="15"/>
      <c r="AD55" s="8"/>
      <c r="AE55" s="39"/>
      <c r="AF55" s="39">
        <f t="shared" si="3"/>
        <v>185.03401360544217</v>
      </c>
    </row>
    <row r="56" spans="1:32" ht="47.5" customHeight="1" x14ac:dyDescent="0.35">
      <c r="A56" s="71"/>
      <c r="B56" s="71"/>
      <c r="C56" s="50"/>
      <c r="D56" s="50" t="s">
        <v>17</v>
      </c>
      <c r="E56" s="50" t="s">
        <v>289</v>
      </c>
      <c r="F56" s="50" t="s">
        <v>118</v>
      </c>
      <c r="G56" s="50" t="s">
        <v>214</v>
      </c>
      <c r="H56" s="50" t="s">
        <v>14</v>
      </c>
      <c r="I56" s="68" t="s">
        <v>442</v>
      </c>
      <c r="J56" s="46" t="s">
        <v>214</v>
      </c>
      <c r="K56" s="31">
        <f>SUM(L56:W56)</f>
        <v>600</v>
      </c>
      <c r="L56" s="4">
        <v>50</v>
      </c>
      <c r="M56" s="4">
        <v>50</v>
      </c>
      <c r="N56" s="4">
        <v>50</v>
      </c>
      <c r="O56" s="4">
        <v>50</v>
      </c>
      <c r="P56" s="4">
        <v>50</v>
      </c>
      <c r="Q56" s="4">
        <v>50</v>
      </c>
      <c r="R56" s="4">
        <v>50</v>
      </c>
      <c r="S56" s="4">
        <v>50</v>
      </c>
      <c r="T56" s="4">
        <v>50</v>
      </c>
      <c r="U56" s="4">
        <v>50</v>
      </c>
      <c r="V56" s="4">
        <v>50</v>
      </c>
      <c r="W56" s="4">
        <v>50</v>
      </c>
      <c r="X56" s="10"/>
      <c r="Y56" s="10"/>
      <c r="Z56" s="10"/>
      <c r="AA56" s="15">
        <v>44979</v>
      </c>
      <c r="AB56" s="31">
        <f t="shared" si="0"/>
        <v>600</v>
      </c>
      <c r="AC56" s="15">
        <v>44979</v>
      </c>
      <c r="AD56" s="8">
        <f t="shared" si="1"/>
        <v>100</v>
      </c>
      <c r="AE56" s="39">
        <f t="shared" si="2"/>
        <v>100</v>
      </c>
      <c r="AF56" s="39"/>
    </row>
    <row r="57" spans="1:32" ht="47.5" customHeight="1" x14ac:dyDescent="0.35">
      <c r="A57" s="71"/>
      <c r="B57" s="71"/>
      <c r="C57" s="50"/>
      <c r="D57" s="50"/>
      <c r="E57" s="50"/>
      <c r="F57" s="50"/>
      <c r="G57" s="50"/>
      <c r="H57" s="50"/>
      <c r="I57" s="69"/>
      <c r="J57" s="47"/>
      <c r="K57" s="31" t="s">
        <v>415</v>
      </c>
      <c r="L57" s="8">
        <v>89644</v>
      </c>
      <c r="M57" s="8">
        <v>89644</v>
      </c>
      <c r="N57" s="8">
        <v>89644</v>
      </c>
      <c r="O57" s="8">
        <v>89644</v>
      </c>
      <c r="P57" s="8">
        <v>89644</v>
      </c>
      <c r="Q57" s="8">
        <v>89644</v>
      </c>
      <c r="R57" s="8">
        <v>89644</v>
      </c>
      <c r="S57" s="8">
        <v>89644</v>
      </c>
      <c r="T57" s="8">
        <v>89644</v>
      </c>
      <c r="U57" s="8">
        <v>89644</v>
      </c>
      <c r="V57" s="8">
        <v>89644</v>
      </c>
      <c r="W57" s="8">
        <v>89644</v>
      </c>
      <c r="X57" s="9">
        <f>SUM(L57:W57)</f>
        <v>1075728</v>
      </c>
      <c r="Y57" s="16">
        <v>1000000</v>
      </c>
      <c r="Z57" s="9">
        <f>+X57+Y57</f>
        <v>2075728</v>
      </c>
      <c r="AA57" s="15"/>
      <c r="AB57" s="31" t="str">
        <f t="shared" si="0"/>
        <v>Monto</v>
      </c>
      <c r="AC57" s="15"/>
      <c r="AD57" s="8"/>
      <c r="AE57" s="39"/>
      <c r="AF57" s="39">
        <f t="shared" si="3"/>
        <v>192.96030223253462</v>
      </c>
    </row>
    <row r="58" spans="1:32" ht="47.5" customHeight="1" x14ac:dyDescent="0.35">
      <c r="A58" s="74" t="s">
        <v>350</v>
      </c>
      <c r="B58" s="74" t="s">
        <v>430</v>
      </c>
      <c r="C58" s="50" t="s">
        <v>399</v>
      </c>
      <c r="D58" s="70" t="s">
        <v>98</v>
      </c>
      <c r="E58" s="70" t="s">
        <v>290</v>
      </c>
      <c r="F58" s="70" t="s">
        <v>107</v>
      </c>
      <c r="G58" s="50" t="s">
        <v>45</v>
      </c>
      <c r="H58" s="50" t="s">
        <v>14</v>
      </c>
      <c r="I58" s="68" t="s">
        <v>435</v>
      </c>
      <c r="J58" s="46" t="s">
        <v>45</v>
      </c>
      <c r="K58" s="31">
        <f>L58+M58+N58+O58+P58+Q58+R58+S58+T58+U58+V58+W58</f>
        <v>48</v>
      </c>
      <c r="L58" s="4">
        <v>4</v>
      </c>
      <c r="M58" s="4">
        <v>4</v>
      </c>
      <c r="N58" s="4">
        <v>4</v>
      </c>
      <c r="O58" s="4">
        <v>4</v>
      </c>
      <c r="P58" s="4">
        <v>4</v>
      </c>
      <c r="Q58" s="4">
        <v>4</v>
      </c>
      <c r="R58" s="4">
        <v>4</v>
      </c>
      <c r="S58" s="4">
        <v>4</v>
      </c>
      <c r="T58" s="4">
        <v>4</v>
      </c>
      <c r="U58" s="4">
        <v>4</v>
      </c>
      <c r="V58" s="4">
        <v>4</v>
      </c>
      <c r="W58" s="4">
        <v>4</v>
      </c>
      <c r="X58" s="10"/>
      <c r="Y58" s="10"/>
      <c r="Z58" s="10"/>
      <c r="AA58" s="15">
        <v>44979</v>
      </c>
      <c r="AB58" s="31">
        <f t="shared" si="0"/>
        <v>48</v>
      </c>
      <c r="AC58" s="15">
        <v>44979</v>
      </c>
      <c r="AD58" s="8">
        <f t="shared" si="1"/>
        <v>100</v>
      </c>
      <c r="AE58" s="39">
        <f t="shared" si="2"/>
        <v>100</v>
      </c>
      <c r="AF58" s="39"/>
    </row>
    <row r="59" spans="1:32" ht="47.5" customHeight="1" x14ac:dyDescent="0.35">
      <c r="A59" s="74"/>
      <c r="B59" s="74"/>
      <c r="C59" s="50"/>
      <c r="D59" s="70"/>
      <c r="E59" s="70"/>
      <c r="F59" s="70"/>
      <c r="G59" s="50"/>
      <c r="H59" s="50"/>
      <c r="I59" s="69"/>
      <c r="J59" s="47"/>
      <c r="K59" s="31" t="s">
        <v>415</v>
      </c>
      <c r="L59" s="8">
        <v>2927</v>
      </c>
      <c r="M59" s="8">
        <v>2927</v>
      </c>
      <c r="N59" s="8">
        <v>2927</v>
      </c>
      <c r="O59" s="8">
        <v>2927</v>
      </c>
      <c r="P59" s="8">
        <v>2200</v>
      </c>
      <c r="Q59" s="8">
        <v>2400</v>
      </c>
      <c r="R59" s="8">
        <v>2400</v>
      </c>
      <c r="S59" s="8">
        <v>2927</v>
      </c>
      <c r="T59" s="8">
        <v>2500</v>
      </c>
      <c r="U59" s="8">
        <v>2600</v>
      </c>
      <c r="V59" s="8">
        <v>2800</v>
      </c>
      <c r="W59" s="8">
        <v>2500</v>
      </c>
      <c r="X59" s="9">
        <f>SUM(L59:W59)</f>
        <v>32035</v>
      </c>
      <c r="Y59" s="9"/>
      <c r="Z59" s="9">
        <f>+X59+Y59</f>
        <v>32035</v>
      </c>
      <c r="AA59" s="15"/>
      <c r="AB59" s="31" t="str">
        <f t="shared" si="0"/>
        <v>Monto</v>
      </c>
      <c r="AC59" s="15"/>
      <c r="AD59" s="8"/>
      <c r="AE59" s="39"/>
      <c r="AF59" s="39">
        <f t="shared" si="3"/>
        <v>100</v>
      </c>
    </row>
    <row r="60" spans="1:32" ht="47.5" customHeight="1" x14ac:dyDescent="0.35">
      <c r="A60" s="74"/>
      <c r="B60" s="74"/>
      <c r="C60" s="50"/>
      <c r="D60" s="50" t="s">
        <v>108</v>
      </c>
      <c r="E60" s="70" t="s">
        <v>291</v>
      </c>
      <c r="F60" s="50" t="s">
        <v>109</v>
      </c>
      <c r="G60" s="50" t="s">
        <v>60</v>
      </c>
      <c r="H60" s="50" t="s">
        <v>14</v>
      </c>
      <c r="I60" s="68" t="s">
        <v>434</v>
      </c>
      <c r="J60" s="46" t="s">
        <v>60</v>
      </c>
      <c r="K60" s="31">
        <f>L60+M60+N60+O60+P60+Q60+R60+S60+T60+U60+V60+W60</f>
        <v>1420</v>
      </c>
      <c r="L60" s="4">
        <v>120</v>
      </c>
      <c r="M60" s="4">
        <v>120</v>
      </c>
      <c r="N60" s="4">
        <v>120</v>
      </c>
      <c r="O60" s="4">
        <v>120</v>
      </c>
      <c r="P60" s="4">
        <v>120</v>
      </c>
      <c r="Q60" s="4">
        <v>120</v>
      </c>
      <c r="R60" s="4">
        <v>120</v>
      </c>
      <c r="S60" s="4">
        <v>120</v>
      </c>
      <c r="T60" s="4">
        <v>120</v>
      </c>
      <c r="U60" s="4">
        <v>120</v>
      </c>
      <c r="V60" s="4">
        <v>120</v>
      </c>
      <c r="W60" s="4">
        <v>100</v>
      </c>
      <c r="X60" s="10"/>
      <c r="Y60" s="10"/>
      <c r="Z60" s="10"/>
      <c r="AA60" s="15">
        <v>1420</v>
      </c>
      <c r="AB60" s="31">
        <f t="shared" si="0"/>
        <v>1420</v>
      </c>
      <c r="AC60" s="15">
        <v>1420</v>
      </c>
      <c r="AD60" s="8">
        <f t="shared" si="1"/>
        <v>100</v>
      </c>
      <c r="AE60" s="39">
        <f t="shared" si="2"/>
        <v>100</v>
      </c>
      <c r="AF60" s="39"/>
    </row>
    <row r="61" spans="1:32" ht="47.5" customHeight="1" x14ac:dyDescent="0.35">
      <c r="A61" s="74"/>
      <c r="B61" s="74"/>
      <c r="C61" s="50"/>
      <c r="D61" s="50"/>
      <c r="E61" s="70"/>
      <c r="F61" s="50"/>
      <c r="G61" s="50"/>
      <c r="H61" s="50"/>
      <c r="I61" s="69"/>
      <c r="J61" s="47"/>
      <c r="K61" s="31" t="s">
        <v>415</v>
      </c>
      <c r="L61" s="8">
        <v>5000</v>
      </c>
      <c r="M61" s="8">
        <v>5000</v>
      </c>
      <c r="N61" s="8">
        <v>5000</v>
      </c>
      <c r="O61" s="8">
        <v>5000</v>
      </c>
      <c r="P61" s="8">
        <v>4800</v>
      </c>
      <c r="Q61" s="8">
        <v>4300</v>
      </c>
      <c r="R61" s="8">
        <v>5000</v>
      </c>
      <c r="S61" s="8">
        <v>4500</v>
      </c>
      <c r="T61" s="8">
        <v>4750</v>
      </c>
      <c r="U61" s="8">
        <v>5000</v>
      </c>
      <c r="V61" s="8">
        <v>4800</v>
      </c>
      <c r="W61" s="8">
        <v>3500</v>
      </c>
      <c r="X61" s="9">
        <f>SUM(L61:W61)</f>
        <v>56650</v>
      </c>
      <c r="Y61" s="9"/>
      <c r="Z61" s="9">
        <f>+X61+Y61</f>
        <v>56650</v>
      </c>
      <c r="AA61" s="15"/>
      <c r="AB61" s="31" t="str">
        <f t="shared" si="0"/>
        <v>Monto</v>
      </c>
      <c r="AC61" s="15"/>
      <c r="AD61" s="8"/>
      <c r="AE61" s="39"/>
      <c r="AF61" s="39">
        <f t="shared" si="3"/>
        <v>100</v>
      </c>
    </row>
    <row r="62" spans="1:32" ht="47.5" customHeight="1" x14ac:dyDescent="0.35">
      <c r="A62" s="74"/>
      <c r="B62" s="74"/>
      <c r="C62" s="50"/>
      <c r="D62" s="50" t="s">
        <v>110</v>
      </c>
      <c r="E62" s="70" t="s">
        <v>292</v>
      </c>
      <c r="F62" s="50" t="s">
        <v>111</v>
      </c>
      <c r="G62" s="50" t="s">
        <v>219</v>
      </c>
      <c r="H62" s="50" t="s">
        <v>14</v>
      </c>
      <c r="I62" s="68" t="s">
        <v>433</v>
      </c>
      <c r="J62" s="46" t="s">
        <v>432</v>
      </c>
      <c r="K62" s="31">
        <f>L62+M62+N62+O62+P62+Q62+R62+S62+T62+U62+V62+W62</f>
        <v>12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10"/>
      <c r="Y62" s="10"/>
      <c r="Z62" s="10"/>
      <c r="AA62" s="15">
        <v>44979</v>
      </c>
      <c r="AB62" s="31">
        <f t="shared" si="0"/>
        <v>12</v>
      </c>
      <c r="AC62" s="15">
        <v>44979</v>
      </c>
      <c r="AD62" s="8">
        <f t="shared" si="1"/>
        <v>100</v>
      </c>
      <c r="AE62" s="39">
        <f t="shared" si="2"/>
        <v>100</v>
      </c>
      <c r="AF62" s="39"/>
    </row>
    <row r="63" spans="1:32" ht="47.5" customHeight="1" x14ac:dyDescent="0.35">
      <c r="A63" s="74"/>
      <c r="B63" s="74"/>
      <c r="C63" s="50"/>
      <c r="D63" s="50"/>
      <c r="E63" s="70"/>
      <c r="F63" s="50"/>
      <c r="G63" s="50"/>
      <c r="H63" s="50"/>
      <c r="I63" s="69"/>
      <c r="J63" s="47"/>
      <c r="K63" s="31" t="s">
        <v>415</v>
      </c>
      <c r="L63" s="8">
        <v>4000</v>
      </c>
      <c r="M63" s="8">
        <v>4000</v>
      </c>
      <c r="N63" s="8">
        <v>4000</v>
      </c>
      <c r="O63" s="8">
        <v>4000</v>
      </c>
      <c r="P63" s="8">
        <v>4000</v>
      </c>
      <c r="Q63" s="8">
        <v>3800</v>
      </c>
      <c r="R63" s="8">
        <v>4000</v>
      </c>
      <c r="S63" s="8">
        <v>3500</v>
      </c>
      <c r="T63" s="8">
        <v>4000</v>
      </c>
      <c r="U63" s="8">
        <v>2800</v>
      </c>
      <c r="V63" s="8">
        <v>2785</v>
      </c>
      <c r="W63" s="8">
        <v>2800</v>
      </c>
      <c r="X63" s="9">
        <f>SUM(L63:W63)</f>
        <v>43685</v>
      </c>
      <c r="Y63" s="9">
        <v>-17979.240000000002</v>
      </c>
      <c r="Z63" s="9">
        <f>+X63+Y63</f>
        <v>25705.759999999998</v>
      </c>
      <c r="AA63" s="15"/>
      <c r="AB63" s="31" t="str">
        <f t="shared" si="0"/>
        <v>Monto</v>
      </c>
      <c r="AC63" s="15"/>
      <c r="AD63" s="8"/>
      <c r="AE63" s="39"/>
      <c r="AF63" s="39">
        <f t="shared" si="3"/>
        <v>58.843447407576967</v>
      </c>
    </row>
    <row r="64" spans="1:32" ht="47.5" customHeight="1" x14ac:dyDescent="0.35">
      <c r="A64" s="74"/>
      <c r="B64" s="74"/>
      <c r="C64" s="50"/>
      <c r="D64" s="50" t="s">
        <v>87</v>
      </c>
      <c r="E64" s="70" t="s">
        <v>293</v>
      </c>
      <c r="F64" s="50" t="s">
        <v>88</v>
      </c>
      <c r="G64" s="50" t="s">
        <v>215</v>
      </c>
      <c r="H64" s="50" t="s">
        <v>14</v>
      </c>
      <c r="I64" s="68" t="s">
        <v>431</v>
      </c>
      <c r="J64" s="46" t="s">
        <v>215</v>
      </c>
      <c r="K64" s="31">
        <f>SUM(L64:W64)</f>
        <v>120</v>
      </c>
      <c r="L64" s="4">
        <v>10</v>
      </c>
      <c r="M64" s="4">
        <v>10</v>
      </c>
      <c r="N64" s="4">
        <v>10</v>
      </c>
      <c r="O64" s="4">
        <v>10</v>
      </c>
      <c r="P64" s="4">
        <v>10</v>
      </c>
      <c r="Q64" s="4">
        <v>10</v>
      </c>
      <c r="R64" s="4">
        <v>10</v>
      </c>
      <c r="S64" s="4">
        <v>10</v>
      </c>
      <c r="T64" s="4">
        <v>10</v>
      </c>
      <c r="U64" s="4">
        <v>10</v>
      </c>
      <c r="V64" s="4">
        <v>10</v>
      </c>
      <c r="W64" s="4">
        <v>10</v>
      </c>
      <c r="X64" s="10"/>
      <c r="Y64" s="10"/>
      <c r="Z64" s="10"/>
      <c r="AA64" s="15">
        <v>120</v>
      </c>
      <c r="AB64" s="31">
        <f t="shared" si="0"/>
        <v>120</v>
      </c>
      <c r="AC64" s="15">
        <v>120</v>
      </c>
      <c r="AD64" s="8">
        <f t="shared" si="1"/>
        <v>100</v>
      </c>
      <c r="AE64" s="39">
        <f t="shared" si="2"/>
        <v>100</v>
      </c>
      <c r="AF64" s="39"/>
    </row>
    <row r="65" spans="1:32" ht="47.5" customHeight="1" x14ac:dyDescent="0.35">
      <c r="A65" s="74"/>
      <c r="B65" s="74"/>
      <c r="C65" s="50"/>
      <c r="D65" s="50"/>
      <c r="E65" s="70"/>
      <c r="F65" s="50"/>
      <c r="G65" s="50"/>
      <c r="H65" s="50"/>
      <c r="I65" s="69"/>
      <c r="J65" s="47"/>
      <c r="K65" s="31" t="s">
        <v>415</v>
      </c>
      <c r="L65" s="8">
        <v>3000</v>
      </c>
      <c r="M65" s="8">
        <v>3000</v>
      </c>
      <c r="N65" s="8">
        <v>3000</v>
      </c>
      <c r="O65" s="8">
        <v>3000</v>
      </c>
      <c r="P65" s="8">
        <v>3000</v>
      </c>
      <c r="Q65" s="8">
        <v>1500</v>
      </c>
      <c r="R65" s="8">
        <v>3000</v>
      </c>
      <c r="S65" s="8">
        <v>1500</v>
      </c>
      <c r="T65" s="8">
        <v>3000</v>
      </c>
      <c r="U65" s="8">
        <v>1500</v>
      </c>
      <c r="V65" s="8">
        <v>3000</v>
      </c>
      <c r="W65" s="8">
        <v>1800.3</v>
      </c>
      <c r="X65" s="9">
        <f>SUM(L65:W65)</f>
        <v>30300.3</v>
      </c>
      <c r="Y65" s="9"/>
      <c r="Z65" s="9">
        <f>+X65+Y65</f>
        <v>30300.3</v>
      </c>
      <c r="AA65" s="15"/>
      <c r="AB65" s="31" t="str">
        <f t="shared" si="0"/>
        <v>Monto</v>
      </c>
      <c r="AC65" s="15"/>
      <c r="AD65" s="8"/>
      <c r="AE65" s="39"/>
      <c r="AF65" s="39">
        <f t="shared" si="3"/>
        <v>100</v>
      </c>
    </row>
    <row r="66" spans="1:32" ht="47.5" customHeight="1" x14ac:dyDescent="0.35">
      <c r="A66" s="71" t="s">
        <v>355</v>
      </c>
      <c r="B66" s="71" t="s">
        <v>441</v>
      </c>
      <c r="C66" s="50" t="s">
        <v>9</v>
      </c>
      <c r="D66" s="50" t="s">
        <v>19</v>
      </c>
      <c r="E66" s="50" t="s">
        <v>294</v>
      </c>
      <c r="F66" s="50" t="s">
        <v>20</v>
      </c>
      <c r="G66" s="50" t="s">
        <v>78</v>
      </c>
      <c r="H66" s="50" t="s">
        <v>12</v>
      </c>
      <c r="I66" s="44" t="s">
        <v>486</v>
      </c>
      <c r="J66" s="62" t="s">
        <v>78</v>
      </c>
      <c r="K66" s="34">
        <f>SUM(L66:W66)</f>
        <v>24</v>
      </c>
      <c r="L66" s="34">
        <v>2</v>
      </c>
      <c r="M66" s="34">
        <v>2</v>
      </c>
      <c r="N66" s="34">
        <v>2</v>
      </c>
      <c r="O66" s="34">
        <v>2</v>
      </c>
      <c r="P66" s="34">
        <v>2</v>
      </c>
      <c r="Q66" s="34">
        <v>2</v>
      </c>
      <c r="R66" s="34">
        <v>2</v>
      </c>
      <c r="S66" s="34">
        <v>2</v>
      </c>
      <c r="T66" s="34">
        <v>2</v>
      </c>
      <c r="U66" s="34">
        <v>2</v>
      </c>
      <c r="V66" s="34">
        <v>2</v>
      </c>
      <c r="W66" s="34">
        <v>2</v>
      </c>
      <c r="X66" s="17"/>
      <c r="Y66" s="17"/>
      <c r="Z66" s="17"/>
      <c r="AA66" s="18">
        <v>100</v>
      </c>
      <c r="AB66" s="31">
        <f t="shared" si="0"/>
        <v>24</v>
      </c>
      <c r="AC66" s="18">
        <v>100</v>
      </c>
      <c r="AD66" s="8">
        <f t="shared" si="1"/>
        <v>100</v>
      </c>
      <c r="AE66" s="39">
        <f t="shared" si="2"/>
        <v>100</v>
      </c>
      <c r="AF66" s="39"/>
    </row>
    <row r="67" spans="1:32" ht="47.5" customHeight="1" x14ac:dyDescent="0.35">
      <c r="A67" s="71"/>
      <c r="B67" s="71"/>
      <c r="C67" s="50"/>
      <c r="D67" s="50"/>
      <c r="E67" s="50"/>
      <c r="F67" s="50"/>
      <c r="G67" s="50"/>
      <c r="H67" s="50"/>
      <c r="I67" s="45"/>
      <c r="J67" s="63"/>
      <c r="K67" s="19" t="s">
        <v>415</v>
      </c>
      <c r="L67" s="20">
        <v>2150</v>
      </c>
      <c r="M67" s="20">
        <v>1500</v>
      </c>
      <c r="N67" s="20">
        <v>2150</v>
      </c>
      <c r="O67" s="20">
        <v>2150</v>
      </c>
      <c r="P67" s="20">
        <v>2150</v>
      </c>
      <c r="Q67" s="20">
        <v>2150</v>
      </c>
      <c r="R67" s="20">
        <v>2258</v>
      </c>
      <c r="S67" s="20">
        <v>2150</v>
      </c>
      <c r="T67" s="20">
        <v>2150</v>
      </c>
      <c r="U67" s="20">
        <v>2150</v>
      </c>
      <c r="V67" s="20">
        <v>2150</v>
      </c>
      <c r="W67" s="20">
        <v>2390</v>
      </c>
      <c r="X67" s="21">
        <f>SUM(L67:W67)</f>
        <v>25498</v>
      </c>
      <c r="Y67" s="21"/>
      <c r="Z67" s="21">
        <f>+X67+Y67</f>
        <v>25498</v>
      </c>
      <c r="AA67" s="20"/>
      <c r="AB67" s="31" t="str">
        <f t="shared" si="0"/>
        <v>Monto</v>
      </c>
      <c r="AC67" s="20"/>
      <c r="AD67" s="8"/>
      <c r="AE67" s="39"/>
      <c r="AF67" s="39">
        <f t="shared" si="3"/>
        <v>100</v>
      </c>
    </row>
    <row r="68" spans="1:32" ht="47.5" customHeight="1" x14ac:dyDescent="0.35">
      <c r="A68" s="71"/>
      <c r="B68" s="71"/>
      <c r="C68" s="50"/>
      <c r="D68" s="50" t="s">
        <v>19</v>
      </c>
      <c r="E68" s="50" t="s">
        <v>295</v>
      </c>
      <c r="F68" s="50" t="s">
        <v>22</v>
      </c>
      <c r="G68" s="50" t="s">
        <v>78</v>
      </c>
      <c r="H68" s="50" t="s">
        <v>12</v>
      </c>
      <c r="I68" s="44" t="s">
        <v>485</v>
      </c>
      <c r="J68" s="62" t="s">
        <v>78</v>
      </c>
      <c r="K68" s="19">
        <f>SUM(L68:W68)</f>
        <v>24</v>
      </c>
      <c r="L68" s="34">
        <v>2</v>
      </c>
      <c r="M68" s="34">
        <v>2</v>
      </c>
      <c r="N68" s="34">
        <v>2</v>
      </c>
      <c r="O68" s="34">
        <v>2</v>
      </c>
      <c r="P68" s="34">
        <v>2</v>
      </c>
      <c r="Q68" s="34">
        <v>2</v>
      </c>
      <c r="R68" s="34">
        <v>2</v>
      </c>
      <c r="S68" s="34">
        <v>2</v>
      </c>
      <c r="T68" s="34">
        <v>2</v>
      </c>
      <c r="U68" s="34">
        <v>2</v>
      </c>
      <c r="V68" s="34">
        <v>2</v>
      </c>
      <c r="W68" s="34">
        <v>2</v>
      </c>
      <c r="X68" s="17"/>
      <c r="Y68" s="17"/>
      <c r="Z68" s="17"/>
      <c r="AA68" s="18">
        <v>800</v>
      </c>
      <c r="AB68" s="31">
        <f t="shared" si="0"/>
        <v>24</v>
      </c>
      <c r="AC68" s="18">
        <v>800</v>
      </c>
      <c r="AD68" s="8">
        <f t="shared" si="1"/>
        <v>100</v>
      </c>
      <c r="AE68" s="39">
        <f t="shared" si="2"/>
        <v>100</v>
      </c>
      <c r="AF68" s="39"/>
    </row>
    <row r="69" spans="1:32" ht="47.5" customHeight="1" x14ac:dyDescent="0.35">
      <c r="A69" s="71"/>
      <c r="B69" s="71"/>
      <c r="C69" s="50"/>
      <c r="D69" s="50"/>
      <c r="E69" s="50"/>
      <c r="F69" s="50"/>
      <c r="G69" s="50"/>
      <c r="H69" s="50"/>
      <c r="I69" s="45"/>
      <c r="J69" s="63"/>
      <c r="K69" s="19" t="s">
        <v>415</v>
      </c>
      <c r="L69" s="20">
        <v>2153.25</v>
      </c>
      <c r="M69" s="20">
        <v>2153.25</v>
      </c>
      <c r="N69" s="20">
        <v>2153.25</v>
      </c>
      <c r="O69" s="20">
        <v>2153.25</v>
      </c>
      <c r="P69" s="20">
        <v>2153.25</v>
      </c>
      <c r="Q69" s="20">
        <v>2153.25</v>
      </c>
      <c r="R69" s="20">
        <v>2153.25</v>
      </c>
      <c r="S69" s="20">
        <v>2153.25</v>
      </c>
      <c r="T69" s="20">
        <v>2153.25</v>
      </c>
      <c r="U69" s="20">
        <v>2153.25</v>
      </c>
      <c r="V69" s="20">
        <v>2153.5</v>
      </c>
      <c r="W69" s="20">
        <v>2153.1799999999998</v>
      </c>
      <c r="X69" s="21">
        <f>SUM(L69:W69)</f>
        <v>25839.18</v>
      </c>
      <c r="Y69" s="21">
        <v>-9877.8700000000008</v>
      </c>
      <c r="Z69" s="21">
        <f>+X69+Y69</f>
        <v>15961.31</v>
      </c>
      <c r="AA69" s="20"/>
      <c r="AB69" s="31" t="str">
        <f t="shared" si="0"/>
        <v>Monto</v>
      </c>
      <c r="AC69" s="20"/>
      <c r="AD69" s="8"/>
      <c r="AE69" s="39"/>
      <c r="AF69" s="39">
        <f t="shared" si="3"/>
        <v>61.771735790377249</v>
      </c>
    </row>
    <row r="70" spans="1:32" ht="47.5" customHeight="1" x14ac:dyDescent="0.35">
      <c r="A70" s="71"/>
      <c r="B70" s="71"/>
      <c r="C70" s="50"/>
      <c r="D70" s="50" t="s">
        <v>21</v>
      </c>
      <c r="E70" s="50" t="s">
        <v>296</v>
      </c>
      <c r="F70" s="50" t="s">
        <v>23</v>
      </c>
      <c r="G70" s="50" t="s">
        <v>46</v>
      </c>
      <c r="H70" s="50" t="s">
        <v>12</v>
      </c>
      <c r="I70" s="44" t="s">
        <v>484</v>
      </c>
      <c r="J70" s="62" t="s">
        <v>46</v>
      </c>
      <c r="K70" s="19">
        <f>SUM(L70:W70)</f>
        <v>4</v>
      </c>
      <c r="L70" s="34">
        <v>0</v>
      </c>
      <c r="M70" s="34">
        <v>0</v>
      </c>
      <c r="N70" s="34">
        <v>1</v>
      </c>
      <c r="O70" s="34">
        <v>0</v>
      </c>
      <c r="P70" s="34">
        <v>0</v>
      </c>
      <c r="Q70" s="34">
        <v>1</v>
      </c>
      <c r="R70" s="34">
        <v>0</v>
      </c>
      <c r="S70" s="34">
        <v>0</v>
      </c>
      <c r="T70" s="34">
        <v>1</v>
      </c>
      <c r="U70" s="34">
        <v>0</v>
      </c>
      <c r="V70" s="34">
        <v>0</v>
      </c>
      <c r="W70" s="34">
        <v>1</v>
      </c>
      <c r="X70" s="17"/>
      <c r="Y70" s="17"/>
      <c r="Z70" s="17"/>
      <c r="AA70" s="18">
        <v>400</v>
      </c>
      <c r="AB70" s="31">
        <f t="shared" ref="AB70:AB133" si="5">+K70</f>
        <v>4</v>
      </c>
      <c r="AC70" s="18">
        <v>400</v>
      </c>
      <c r="AD70" s="8">
        <f t="shared" ref="AD70:AD132" si="6">+AB70/K70*100</f>
        <v>100</v>
      </c>
      <c r="AE70" s="39">
        <f t="shared" ref="AE70:AE132" si="7">+AC70/AA70*100</f>
        <v>100</v>
      </c>
      <c r="AF70" s="39"/>
    </row>
    <row r="71" spans="1:32" ht="47.5" customHeight="1" x14ac:dyDescent="0.35">
      <c r="A71" s="71"/>
      <c r="B71" s="71"/>
      <c r="C71" s="50"/>
      <c r="D71" s="50"/>
      <c r="E71" s="50"/>
      <c r="F71" s="50"/>
      <c r="G71" s="50"/>
      <c r="H71" s="50"/>
      <c r="I71" s="45"/>
      <c r="J71" s="63"/>
      <c r="K71" s="19" t="s">
        <v>415</v>
      </c>
      <c r="L71" s="20">
        <v>0</v>
      </c>
      <c r="M71" s="20">
        <v>0</v>
      </c>
      <c r="N71" s="20">
        <v>3500</v>
      </c>
      <c r="O71" s="20">
        <v>0</v>
      </c>
      <c r="P71" s="20">
        <v>0</v>
      </c>
      <c r="Q71" s="20">
        <v>3500</v>
      </c>
      <c r="R71" s="20">
        <v>0</v>
      </c>
      <c r="S71" s="20">
        <v>0</v>
      </c>
      <c r="T71" s="20">
        <v>3500</v>
      </c>
      <c r="U71" s="20">
        <v>0</v>
      </c>
      <c r="V71" s="20">
        <v>0</v>
      </c>
      <c r="W71" s="20">
        <v>3500</v>
      </c>
      <c r="X71" s="21">
        <f>SUM(L71:W71)</f>
        <v>14000</v>
      </c>
      <c r="Y71" s="21"/>
      <c r="Z71" s="21">
        <f>+X71+Y71</f>
        <v>14000</v>
      </c>
      <c r="AA71" s="20"/>
      <c r="AB71" s="31" t="str">
        <f t="shared" si="5"/>
        <v>Monto</v>
      </c>
      <c r="AC71" s="20"/>
      <c r="AD71" s="8"/>
      <c r="AE71" s="39"/>
      <c r="AF71" s="39">
        <f t="shared" ref="AF71:AF133" si="8">+Z71/X71*100</f>
        <v>100</v>
      </c>
    </row>
    <row r="72" spans="1:32" ht="47.5" customHeight="1" x14ac:dyDescent="0.35">
      <c r="A72" s="71"/>
      <c r="B72" s="71"/>
      <c r="C72" s="50"/>
      <c r="D72" s="70" t="s">
        <v>19</v>
      </c>
      <c r="E72" s="50" t="s">
        <v>297</v>
      </c>
      <c r="F72" s="50" t="s">
        <v>24</v>
      </c>
      <c r="G72" s="50" t="s">
        <v>44</v>
      </c>
      <c r="H72" s="50" t="s">
        <v>12</v>
      </c>
      <c r="I72" s="44" t="s">
        <v>483</v>
      </c>
      <c r="J72" s="62" t="s">
        <v>44</v>
      </c>
      <c r="K72" s="19">
        <f>SUM(L72:W72)</f>
        <v>4</v>
      </c>
      <c r="L72" s="34">
        <v>1</v>
      </c>
      <c r="M72" s="34">
        <v>0</v>
      </c>
      <c r="N72" s="34">
        <v>0</v>
      </c>
      <c r="O72" s="34">
        <v>1</v>
      </c>
      <c r="P72" s="34">
        <v>0</v>
      </c>
      <c r="Q72" s="34">
        <v>0</v>
      </c>
      <c r="R72" s="34">
        <v>1</v>
      </c>
      <c r="S72" s="34">
        <v>0</v>
      </c>
      <c r="T72" s="34">
        <v>0</v>
      </c>
      <c r="U72" s="34">
        <v>1</v>
      </c>
      <c r="V72" s="34">
        <v>0</v>
      </c>
      <c r="W72" s="34">
        <v>0</v>
      </c>
      <c r="X72" s="17"/>
      <c r="Y72" s="17"/>
      <c r="Z72" s="17"/>
      <c r="AA72" s="18">
        <v>500</v>
      </c>
      <c r="AB72" s="31">
        <f t="shared" si="5"/>
        <v>4</v>
      </c>
      <c r="AC72" s="18">
        <v>500</v>
      </c>
      <c r="AD72" s="8">
        <f t="shared" si="6"/>
        <v>100</v>
      </c>
      <c r="AE72" s="39">
        <f t="shared" si="7"/>
        <v>100</v>
      </c>
      <c r="AF72" s="39"/>
    </row>
    <row r="73" spans="1:32" ht="47.5" customHeight="1" x14ac:dyDescent="0.35">
      <c r="A73" s="71"/>
      <c r="B73" s="71"/>
      <c r="C73" s="50"/>
      <c r="D73" s="70"/>
      <c r="E73" s="50"/>
      <c r="F73" s="50"/>
      <c r="G73" s="50"/>
      <c r="H73" s="50"/>
      <c r="I73" s="45"/>
      <c r="J73" s="63"/>
      <c r="K73" s="19" t="s">
        <v>415</v>
      </c>
      <c r="L73" s="20">
        <v>3500</v>
      </c>
      <c r="M73" s="20">
        <v>0</v>
      </c>
      <c r="N73" s="20">
        <v>0</v>
      </c>
      <c r="O73" s="20">
        <v>3500</v>
      </c>
      <c r="P73" s="20">
        <v>0</v>
      </c>
      <c r="Q73" s="20">
        <v>0</v>
      </c>
      <c r="R73" s="20">
        <v>3500</v>
      </c>
      <c r="S73" s="20">
        <v>0</v>
      </c>
      <c r="T73" s="20">
        <v>0</v>
      </c>
      <c r="U73" s="20">
        <v>3500</v>
      </c>
      <c r="V73" s="20">
        <v>0</v>
      </c>
      <c r="W73" s="20">
        <v>0</v>
      </c>
      <c r="X73" s="21">
        <f>SUM(L73:W73)</f>
        <v>14000</v>
      </c>
      <c r="Y73" s="21"/>
      <c r="Z73" s="21">
        <f>+X73+Y73</f>
        <v>14000</v>
      </c>
      <c r="AA73" s="20"/>
      <c r="AB73" s="31" t="str">
        <f t="shared" si="5"/>
        <v>Monto</v>
      </c>
      <c r="AC73" s="20"/>
      <c r="AD73" s="8"/>
      <c r="AE73" s="39"/>
      <c r="AF73" s="39">
        <f t="shared" si="8"/>
        <v>100</v>
      </c>
    </row>
    <row r="74" spans="1:32" ht="47.5" customHeight="1" x14ac:dyDescent="0.35">
      <c r="A74" s="71" t="s">
        <v>352</v>
      </c>
      <c r="B74" s="71" t="s">
        <v>465</v>
      </c>
      <c r="C74" s="50" t="s">
        <v>393</v>
      </c>
      <c r="D74" s="50" t="s">
        <v>170</v>
      </c>
      <c r="E74" s="50" t="s">
        <v>298</v>
      </c>
      <c r="F74" s="50" t="s">
        <v>171</v>
      </c>
      <c r="G74" s="50" t="s">
        <v>59</v>
      </c>
      <c r="H74" s="50" t="s">
        <v>14</v>
      </c>
      <c r="I74" s="51" t="s">
        <v>464</v>
      </c>
      <c r="J74" s="46" t="s">
        <v>59</v>
      </c>
      <c r="K74" s="4">
        <f>SUM(L74:W74)</f>
        <v>360</v>
      </c>
      <c r="L74" s="4">
        <v>30</v>
      </c>
      <c r="M74" s="4">
        <v>30</v>
      </c>
      <c r="N74" s="4">
        <v>30</v>
      </c>
      <c r="O74" s="4">
        <v>30</v>
      </c>
      <c r="P74" s="4">
        <v>30</v>
      </c>
      <c r="Q74" s="4">
        <v>30</v>
      </c>
      <c r="R74" s="4">
        <v>30</v>
      </c>
      <c r="S74" s="4">
        <v>30</v>
      </c>
      <c r="T74" s="4">
        <v>30</v>
      </c>
      <c r="U74" s="4">
        <v>30</v>
      </c>
      <c r="V74" s="4">
        <v>30</v>
      </c>
      <c r="W74" s="4">
        <v>30</v>
      </c>
      <c r="X74" s="9"/>
      <c r="Y74" s="9"/>
      <c r="Z74" s="9"/>
      <c r="AA74" s="4">
        <v>2500</v>
      </c>
      <c r="AB74" s="31">
        <f t="shared" si="5"/>
        <v>360</v>
      </c>
      <c r="AC74" s="4">
        <v>2500</v>
      </c>
      <c r="AD74" s="8">
        <f t="shared" si="6"/>
        <v>100</v>
      </c>
      <c r="AE74" s="39">
        <f t="shared" si="7"/>
        <v>100</v>
      </c>
      <c r="AF74" s="39"/>
    </row>
    <row r="75" spans="1:32" ht="47.5" customHeight="1" x14ac:dyDescent="0.35">
      <c r="A75" s="71"/>
      <c r="B75" s="71"/>
      <c r="C75" s="50"/>
      <c r="D75" s="50"/>
      <c r="E75" s="50"/>
      <c r="F75" s="50"/>
      <c r="G75" s="50"/>
      <c r="H75" s="50"/>
      <c r="I75" s="52"/>
      <c r="J75" s="47"/>
      <c r="K75" s="31" t="s">
        <v>415</v>
      </c>
      <c r="L75" s="8">
        <v>51840</v>
      </c>
      <c r="M75" s="8">
        <v>51840</v>
      </c>
      <c r="N75" s="8">
        <v>51840</v>
      </c>
      <c r="O75" s="8">
        <v>51840</v>
      </c>
      <c r="P75" s="8">
        <v>51840</v>
      </c>
      <c r="Q75" s="8">
        <v>51840</v>
      </c>
      <c r="R75" s="8">
        <v>61840</v>
      </c>
      <c r="S75" s="8">
        <v>91840</v>
      </c>
      <c r="T75" s="8">
        <v>51840</v>
      </c>
      <c r="U75" s="8">
        <v>51840</v>
      </c>
      <c r="V75" s="8">
        <v>51000</v>
      </c>
      <c r="W75" s="8">
        <v>78840</v>
      </c>
      <c r="X75" s="9">
        <f>SUM(L75:W75)</f>
        <v>698240</v>
      </c>
      <c r="Y75" s="9">
        <v>-120207.05</v>
      </c>
      <c r="Z75" s="9">
        <f>+X75+Y75</f>
        <v>578032.94999999995</v>
      </c>
      <c r="AA75" s="4"/>
      <c r="AB75" s="31" t="str">
        <f t="shared" si="5"/>
        <v>Monto</v>
      </c>
      <c r="AC75" s="4"/>
      <c r="AD75" s="8"/>
      <c r="AE75" s="39"/>
      <c r="AF75" s="39">
        <f t="shared" si="8"/>
        <v>82.784279044454621</v>
      </c>
    </row>
    <row r="76" spans="1:32" ht="47.5" customHeight="1" x14ac:dyDescent="0.35">
      <c r="A76" s="71"/>
      <c r="B76" s="71"/>
      <c r="C76" s="50"/>
      <c r="D76" s="50" t="s">
        <v>172</v>
      </c>
      <c r="E76" s="50" t="s">
        <v>299</v>
      </c>
      <c r="F76" s="50" t="s">
        <v>173</v>
      </c>
      <c r="G76" s="50" t="s">
        <v>59</v>
      </c>
      <c r="H76" s="50" t="s">
        <v>14</v>
      </c>
      <c r="I76" s="51" t="s">
        <v>463</v>
      </c>
      <c r="J76" s="46" t="s">
        <v>59</v>
      </c>
      <c r="K76" s="31">
        <f>SUM(L76:W76)</f>
        <v>240</v>
      </c>
      <c r="L76" s="4">
        <v>20</v>
      </c>
      <c r="M76" s="4">
        <v>20</v>
      </c>
      <c r="N76" s="4">
        <v>20</v>
      </c>
      <c r="O76" s="4">
        <v>20</v>
      </c>
      <c r="P76" s="4">
        <v>20</v>
      </c>
      <c r="Q76" s="4">
        <v>20</v>
      </c>
      <c r="R76" s="4">
        <v>20</v>
      </c>
      <c r="S76" s="4">
        <v>20</v>
      </c>
      <c r="T76" s="4">
        <v>20</v>
      </c>
      <c r="U76" s="4">
        <v>20</v>
      </c>
      <c r="V76" s="4">
        <v>20</v>
      </c>
      <c r="W76" s="4">
        <v>20</v>
      </c>
      <c r="X76" s="9"/>
      <c r="Y76" s="9"/>
      <c r="Z76" s="9"/>
      <c r="AA76" s="4">
        <v>1800</v>
      </c>
      <c r="AB76" s="31">
        <f t="shared" si="5"/>
        <v>240</v>
      </c>
      <c r="AC76" s="4">
        <v>1800</v>
      </c>
      <c r="AD76" s="8">
        <f t="shared" si="6"/>
        <v>100</v>
      </c>
      <c r="AE76" s="39">
        <f t="shared" si="7"/>
        <v>100</v>
      </c>
      <c r="AF76" s="39"/>
    </row>
    <row r="77" spans="1:32" ht="47.5" customHeight="1" x14ac:dyDescent="0.35">
      <c r="A77" s="71"/>
      <c r="B77" s="71"/>
      <c r="C77" s="50"/>
      <c r="D77" s="50"/>
      <c r="E77" s="50"/>
      <c r="F77" s="50"/>
      <c r="G77" s="50"/>
      <c r="H77" s="50"/>
      <c r="I77" s="52"/>
      <c r="J77" s="47"/>
      <c r="K77" s="31" t="s">
        <v>415</v>
      </c>
      <c r="L77" s="8">
        <v>52000</v>
      </c>
      <c r="M77" s="8">
        <v>52000</v>
      </c>
      <c r="N77" s="8">
        <v>52000</v>
      </c>
      <c r="O77" s="8">
        <v>52000</v>
      </c>
      <c r="P77" s="8">
        <v>52000</v>
      </c>
      <c r="Q77" s="8">
        <v>52000</v>
      </c>
      <c r="R77" s="8">
        <v>52000</v>
      </c>
      <c r="S77" s="8">
        <v>52000</v>
      </c>
      <c r="T77" s="8">
        <v>52000</v>
      </c>
      <c r="U77" s="8">
        <v>52000</v>
      </c>
      <c r="V77" s="8">
        <v>58000</v>
      </c>
      <c r="W77" s="8">
        <v>52000</v>
      </c>
      <c r="X77" s="9">
        <f>SUM(L77:W77)</f>
        <v>630000</v>
      </c>
      <c r="Y77" s="9">
        <v>-130000</v>
      </c>
      <c r="Z77" s="9">
        <f>+X77+Y77</f>
        <v>500000</v>
      </c>
      <c r="AA77" s="4"/>
      <c r="AB77" s="31" t="str">
        <f t="shared" si="5"/>
        <v>Monto</v>
      </c>
      <c r="AC77" s="4"/>
      <c r="AD77" s="8"/>
      <c r="AE77" s="39"/>
      <c r="AF77" s="39">
        <f t="shared" si="8"/>
        <v>79.365079365079367</v>
      </c>
    </row>
    <row r="78" spans="1:32" ht="47.5" customHeight="1" x14ac:dyDescent="0.35">
      <c r="A78" s="71"/>
      <c r="B78" s="71"/>
      <c r="C78" s="50"/>
      <c r="D78" s="50" t="s">
        <v>172</v>
      </c>
      <c r="E78" s="50" t="s">
        <v>300</v>
      </c>
      <c r="F78" s="50" t="s">
        <v>174</v>
      </c>
      <c r="G78" s="50" t="s">
        <v>59</v>
      </c>
      <c r="H78" s="50" t="s">
        <v>14</v>
      </c>
      <c r="I78" s="51" t="s">
        <v>462</v>
      </c>
      <c r="J78" s="46" t="s">
        <v>59</v>
      </c>
      <c r="K78" s="31">
        <f>SUM(L78:W78)</f>
        <v>48</v>
      </c>
      <c r="L78" s="4">
        <v>4</v>
      </c>
      <c r="M78" s="4">
        <v>4</v>
      </c>
      <c r="N78" s="4">
        <v>4</v>
      </c>
      <c r="O78" s="4">
        <v>4</v>
      </c>
      <c r="P78" s="4">
        <v>4</v>
      </c>
      <c r="Q78" s="4">
        <v>4</v>
      </c>
      <c r="R78" s="4">
        <v>4</v>
      </c>
      <c r="S78" s="4">
        <v>4</v>
      </c>
      <c r="T78" s="4">
        <v>4</v>
      </c>
      <c r="U78" s="4">
        <v>4</v>
      </c>
      <c r="V78" s="4">
        <v>4</v>
      </c>
      <c r="W78" s="4">
        <v>4</v>
      </c>
      <c r="X78" s="9"/>
      <c r="Y78" s="9"/>
      <c r="Z78" s="9"/>
      <c r="AA78" s="4">
        <v>1000</v>
      </c>
      <c r="AB78" s="31">
        <f t="shared" si="5"/>
        <v>48</v>
      </c>
      <c r="AC78" s="4">
        <v>1000</v>
      </c>
      <c r="AD78" s="8">
        <f t="shared" si="6"/>
        <v>100</v>
      </c>
      <c r="AE78" s="39">
        <f t="shared" si="7"/>
        <v>100</v>
      </c>
      <c r="AF78" s="39"/>
    </row>
    <row r="79" spans="1:32" ht="47.5" customHeight="1" x14ac:dyDescent="0.35">
      <c r="A79" s="71"/>
      <c r="B79" s="71"/>
      <c r="C79" s="50"/>
      <c r="D79" s="50"/>
      <c r="E79" s="50"/>
      <c r="F79" s="50"/>
      <c r="G79" s="50"/>
      <c r="H79" s="50"/>
      <c r="I79" s="52"/>
      <c r="J79" s="47"/>
      <c r="K79" s="31" t="s">
        <v>415</v>
      </c>
      <c r="L79" s="8">
        <v>51561.5</v>
      </c>
      <c r="M79" s="8">
        <v>51561.5</v>
      </c>
      <c r="N79" s="8">
        <v>70561.5</v>
      </c>
      <c r="O79" s="8">
        <v>51561.5</v>
      </c>
      <c r="P79" s="8">
        <v>51561.5</v>
      </c>
      <c r="Q79" s="8">
        <v>51561.5</v>
      </c>
      <c r="R79" s="8">
        <v>51561.5</v>
      </c>
      <c r="S79" s="8">
        <v>51561.5</v>
      </c>
      <c r="T79" s="8">
        <v>81561.5</v>
      </c>
      <c r="U79" s="8">
        <v>51561.5</v>
      </c>
      <c r="V79" s="8">
        <v>51561.5</v>
      </c>
      <c r="W79" s="8">
        <v>51560.5</v>
      </c>
      <c r="X79" s="9">
        <f>SUM(L79:W79)</f>
        <v>667737</v>
      </c>
      <c r="Y79" s="9">
        <v>-160000</v>
      </c>
      <c r="Z79" s="9">
        <f>+X79+Y79</f>
        <v>507737</v>
      </c>
      <c r="AA79" s="4"/>
      <c r="AB79" s="31" t="str">
        <f t="shared" si="5"/>
        <v>Monto</v>
      </c>
      <c r="AC79" s="4"/>
      <c r="AD79" s="8"/>
      <c r="AE79" s="39"/>
      <c r="AF79" s="39">
        <f t="shared" si="8"/>
        <v>76.038470236036048</v>
      </c>
    </row>
    <row r="80" spans="1:32" ht="47.5" customHeight="1" x14ac:dyDescent="0.35">
      <c r="A80" s="71"/>
      <c r="B80" s="71"/>
      <c r="C80" s="50"/>
      <c r="D80" s="70" t="s">
        <v>175</v>
      </c>
      <c r="E80" s="50" t="s">
        <v>301</v>
      </c>
      <c r="F80" s="50" t="s">
        <v>176</v>
      </c>
      <c r="G80" s="50" t="s">
        <v>45</v>
      </c>
      <c r="H80" s="50" t="s">
        <v>14</v>
      </c>
      <c r="I80" s="51" t="s">
        <v>461</v>
      </c>
      <c r="J80" s="46" t="s">
        <v>45</v>
      </c>
      <c r="K80" s="31">
        <f>SUM(L80:W80)</f>
        <v>360</v>
      </c>
      <c r="L80" s="4">
        <v>30</v>
      </c>
      <c r="M80" s="4">
        <v>30</v>
      </c>
      <c r="N80" s="4">
        <v>30</v>
      </c>
      <c r="O80" s="4">
        <v>30</v>
      </c>
      <c r="P80" s="4">
        <v>30</v>
      </c>
      <c r="Q80" s="4">
        <v>30</v>
      </c>
      <c r="R80" s="4">
        <v>30</v>
      </c>
      <c r="S80" s="4">
        <v>30</v>
      </c>
      <c r="T80" s="4">
        <v>30</v>
      </c>
      <c r="U80" s="4">
        <v>30</v>
      </c>
      <c r="V80" s="4">
        <v>30</v>
      </c>
      <c r="W80" s="4">
        <v>30</v>
      </c>
      <c r="X80" s="9"/>
      <c r="Y80" s="9"/>
      <c r="Z80" s="9"/>
      <c r="AA80" s="4">
        <v>1500</v>
      </c>
      <c r="AB80" s="31">
        <f t="shared" si="5"/>
        <v>360</v>
      </c>
      <c r="AC80" s="4">
        <v>1500</v>
      </c>
      <c r="AD80" s="8">
        <f t="shared" si="6"/>
        <v>100</v>
      </c>
      <c r="AE80" s="39">
        <f t="shared" si="7"/>
        <v>100</v>
      </c>
      <c r="AF80" s="39"/>
    </row>
    <row r="81" spans="1:32" ht="47.5" customHeight="1" x14ac:dyDescent="0.35">
      <c r="A81" s="71"/>
      <c r="B81" s="71"/>
      <c r="C81" s="50"/>
      <c r="D81" s="70"/>
      <c r="E81" s="50"/>
      <c r="F81" s="50"/>
      <c r="G81" s="50"/>
      <c r="H81" s="50"/>
      <c r="I81" s="52"/>
      <c r="J81" s="47"/>
      <c r="K81" s="31" t="s">
        <v>415</v>
      </c>
      <c r="L81" s="8">
        <v>52500</v>
      </c>
      <c r="M81" s="8">
        <v>102500</v>
      </c>
      <c r="N81" s="8">
        <v>52500</v>
      </c>
      <c r="O81" s="8">
        <v>52500</v>
      </c>
      <c r="P81" s="8">
        <v>92500</v>
      </c>
      <c r="Q81" s="8">
        <v>52500</v>
      </c>
      <c r="R81" s="8">
        <v>52500</v>
      </c>
      <c r="S81" s="8">
        <v>52500</v>
      </c>
      <c r="T81" s="8">
        <v>52500</v>
      </c>
      <c r="U81" s="8">
        <v>92500</v>
      </c>
      <c r="V81" s="8">
        <v>52500</v>
      </c>
      <c r="W81" s="8">
        <v>52400</v>
      </c>
      <c r="X81" s="9">
        <f>SUM(L81:W81)</f>
        <v>759900</v>
      </c>
      <c r="Y81" s="9">
        <v>-160000</v>
      </c>
      <c r="Z81" s="9">
        <f>+X81+Y81</f>
        <v>599900</v>
      </c>
      <c r="AA81" s="4"/>
      <c r="AB81" s="31" t="str">
        <f t="shared" si="5"/>
        <v>Monto</v>
      </c>
      <c r="AC81" s="4"/>
      <c r="AD81" s="8"/>
      <c r="AE81" s="39"/>
      <c r="AF81" s="39">
        <f t="shared" si="8"/>
        <v>78.944597973417558</v>
      </c>
    </row>
    <row r="82" spans="1:32" ht="47.5" customHeight="1" x14ac:dyDescent="0.35">
      <c r="A82" s="71"/>
      <c r="B82" s="71"/>
      <c r="C82" s="50"/>
      <c r="D82" s="50" t="s">
        <v>177</v>
      </c>
      <c r="E82" s="50" t="s">
        <v>302</v>
      </c>
      <c r="F82" s="50" t="s">
        <v>178</v>
      </c>
      <c r="G82" s="50" t="s">
        <v>59</v>
      </c>
      <c r="H82" s="50" t="s">
        <v>14</v>
      </c>
      <c r="I82" s="51" t="s">
        <v>460</v>
      </c>
      <c r="J82" s="46" t="s">
        <v>59</v>
      </c>
      <c r="K82" s="31">
        <f>SUM(L82:W82)</f>
        <v>144</v>
      </c>
      <c r="L82" s="4">
        <v>12</v>
      </c>
      <c r="M82" s="4">
        <v>12</v>
      </c>
      <c r="N82" s="4">
        <v>12</v>
      </c>
      <c r="O82" s="4">
        <v>12</v>
      </c>
      <c r="P82" s="4">
        <v>12</v>
      </c>
      <c r="Q82" s="4">
        <v>12</v>
      </c>
      <c r="R82" s="4">
        <v>12</v>
      </c>
      <c r="S82" s="4">
        <v>12</v>
      </c>
      <c r="T82" s="4">
        <v>12</v>
      </c>
      <c r="U82" s="4">
        <v>12</v>
      </c>
      <c r="V82" s="4">
        <v>12</v>
      </c>
      <c r="W82" s="4">
        <v>12</v>
      </c>
      <c r="X82" s="9"/>
      <c r="Y82" s="9"/>
      <c r="Z82" s="9"/>
      <c r="AA82" s="4">
        <v>2000</v>
      </c>
      <c r="AB82" s="31">
        <f t="shared" si="5"/>
        <v>144</v>
      </c>
      <c r="AC82" s="4">
        <v>2000</v>
      </c>
      <c r="AD82" s="8">
        <f t="shared" si="6"/>
        <v>100</v>
      </c>
      <c r="AE82" s="39">
        <f t="shared" si="7"/>
        <v>100</v>
      </c>
      <c r="AF82" s="39"/>
    </row>
    <row r="83" spans="1:32" ht="47.5" customHeight="1" x14ac:dyDescent="0.35">
      <c r="A83" s="71"/>
      <c r="B83" s="71"/>
      <c r="C83" s="50"/>
      <c r="D83" s="50"/>
      <c r="E83" s="50"/>
      <c r="F83" s="50"/>
      <c r="G83" s="50"/>
      <c r="H83" s="50"/>
      <c r="I83" s="52"/>
      <c r="J83" s="47"/>
      <c r="K83" s="31" t="s">
        <v>415</v>
      </c>
      <c r="L83" s="8">
        <v>51300</v>
      </c>
      <c r="M83" s="8">
        <v>91300</v>
      </c>
      <c r="N83" s="8">
        <v>51300</v>
      </c>
      <c r="O83" s="8">
        <v>51300</v>
      </c>
      <c r="P83" s="8">
        <v>51300</v>
      </c>
      <c r="Q83" s="8">
        <v>105300</v>
      </c>
      <c r="R83" s="8">
        <v>51249</v>
      </c>
      <c r="S83" s="8">
        <v>51300</v>
      </c>
      <c r="T83" s="8">
        <v>51300</v>
      </c>
      <c r="U83" s="8">
        <v>51300</v>
      </c>
      <c r="V83" s="8">
        <v>51300</v>
      </c>
      <c r="W83" s="8">
        <v>92200.83</v>
      </c>
      <c r="X83" s="9">
        <f>SUM(L83:W83)</f>
        <v>750449.83</v>
      </c>
      <c r="Y83" s="9">
        <v>-160000</v>
      </c>
      <c r="Z83" s="9">
        <f>+X83+Y83</f>
        <v>590449.82999999996</v>
      </c>
      <c r="AA83" s="4"/>
      <c r="AB83" s="31" t="str">
        <f t="shared" si="5"/>
        <v>Monto</v>
      </c>
      <c r="AC83" s="4"/>
      <c r="AD83" s="8"/>
      <c r="AE83" s="39"/>
      <c r="AF83" s="39">
        <f t="shared" si="8"/>
        <v>78.679454161512695</v>
      </c>
    </row>
    <row r="84" spans="1:32" ht="47.5" customHeight="1" x14ac:dyDescent="0.35">
      <c r="A84" s="71" t="s">
        <v>352</v>
      </c>
      <c r="B84" s="71" t="s">
        <v>465</v>
      </c>
      <c r="C84" s="50" t="s">
        <v>398</v>
      </c>
      <c r="D84" s="50" t="s">
        <v>179</v>
      </c>
      <c r="E84" s="50" t="s">
        <v>305</v>
      </c>
      <c r="F84" s="50" t="s">
        <v>182</v>
      </c>
      <c r="G84" s="50" t="s">
        <v>59</v>
      </c>
      <c r="H84" s="50" t="s">
        <v>14</v>
      </c>
      <c r="I84" s="64" t="s">
        <v>489</v>
      </c>
      <c r="J84" s="46" t="s">
        <v>59</v>
      </c>
      <c r="K84" s="4">
        <f>SUM(L84:W84)</f>
        <v>48</v>
      </c>
      <c r="L84" s="4">
        <v>4</v>
      </c>
      <c r="M84" s="4">
        <v>4</v>
      </c>
      <c r="N84" s="4">
        <v>4</v>
      </c>
      <c r="O84" s="4">
        <v>4</v>
      </c>
      <c r="P84" s="4">
        <v>4</v>
      </c>
      <c r="Q84" s="4">
        <v>4</v>
      </c>
      <c r="R84" s="4">
        <v>4</v>
      </c>
      <c r="S84" s="4">
        <v>4</v>
      </c>
      <c r="T84" s="4">
        <v>4</v>
      </c>
      <c r="U84" s="4">
        <v>4</v>
      </c>
      <c r="V84" s="4">
        <v>4</v>
      </c>
      <c r="W84" s="4">
        <v>4</v>
      </c>
      <c r="X84" s="10"/>
      <c r="Y84" s="10"/>
      <c r="Z84" s="10"/>
      <c r="AA84" s="4">
        <v>10000</v>
      </c>
      <c r="AB84" s="31">
        <f t="shared" si="5"/>
        <v>48</v>
      </c>
      <c r="AC84" s="4">
        <v>10000</v>
      </c>
      <c r="AD84" s="8">
        <f t="shared" si="6"/>
        <v>100</v>
      </c>
      <c r="AE84" s="39">
        <f t="shared" si="7"/>
        <v>100</v>
      </c>
      <c r="AF84" s="39"/>
    </row>
    <row r="85" spans="1:32" ht="47.5" customHeight="1" x14ac:dyDescent="0.35">
      <c r="A85" s="71"/>
      <c r="B85" s="71"/>
      <c r="C85" s="50"/>
      <c r="D85" s="50"/>
      <c r="E85" s="50"/>
      <c r="F85" s="50"/>
      <c r="G85" s="50"/>
      <c r="H85" s="50"/>
      <c r="I85" s="65"/>
      <c r="J85" s="47"/>
      <c r="K85" s="31" t="s">
        <v>415</v>
      </c>
      <c r="L85" s="8">
        <v>21850</v>
      </c>
      <c r="M85" s="8">
        <v>21850</v>
      </c>
      <c r="N85" s="8">
        <v>21850</v>
      </c>
      <c r="O85" s="8">
        <v>21850</v>
      </c>
      <c r="P85" s="8">
        <v>21850</v>
      </c>
      <c r="Q85" s="8">
        <v>21850</v>
      </c>
      <c r="R85" s="8">
        <v>21800</v>
      </c>
      <c r="S85" s="8">
        <v>21800</v>
      </c>
      <c r="T85" s="8">
        <v>21800</v>
      </c>
      <c r="U85" s="8">
        <v>21800</v>
      </c>
      <c r="V85" s="8">
        <v>21800</v>
      </c>
      <c r="W85" s="8">
        <v>21802.12</v>
      </c>
      <c r="X85" s="9">
        <f>SUM(L85:W85)</f>
        <v>261902.12</v>
      </c>
      <c r="Y85" s="9">
        <v>0</v>
      </c>
      <c r="Z85" s="9">
        <f>+X85+Y85</f>
        <v>261902.12</v>
      </c>
      <c r="AA85" s="4"/>
      <c r="AB85" s="31" t="str">
        <f t="shared" si="5"/>
        <v>Monto</v>
      </c>
      <c r="AC85" s="4"/>
      <c r="AD85" s="8"/>
      <c r="AE85" s="39"/>
      <c r="AF85" s="39">
        <f t="shared" si="8"/>
        <v>100</v>
      </c>
    </row>
    <row r="86" spans="1:32" ht="47.5" customHeight="1" x14ac:dyDescent="0.35">
      <c r="A86" s="71"/>
      <c r="B86" s="71"/>
      <c r="C86" s="50"/>
      <c r="D86" s="50" t="s">
        <v>180</v>
      </c>
      <c r="E86" s="50" t="s">
        <v>304</v>
      </c>
      <c r="F86" s="50" t="s">
        <v>183</v>
      </c>
      <c r="G86" s="50" t="s">
        <v>220</v>
      </c>
      <c r="H86" s="50" t="s">
        <v>14</v>
      </c>
      <c r="I86" s="64" t="s">
        <v>488</v>
      </c>
      <c r="J86" s="46" t="s">
        <v>220</v>
      </c>
      <c r="K86" s="31">
        <f>SUM(L86:W86)</f>
        <v>240</v>
      </c>
      <c r="L86" s="4">
        <v>20</v>
      </c>
      <c r="M86" s="4">
        <v>20</v>
      </c>
      <c r="N86" s="4">
        <v>20</v>
      </c>
      <c r="O86" s="4">
        <v>20</v>
      </c>
      <c r="P86" s="4">
        <v>20</v>
      </c>
      <c r="Q86" s="4">
        <v>20</v>
      </c>
      <c r="R86" s="4">
        <v>20</v>
      </c>
      <c r="S86" s="4">
        <v>20</v>
      </c>
      <c r="T86" s="4">
        <v>20</v>
      </c>
      <c r="U86" s="4">
        <v>20</v>
      </c>
      <c r="V86" s="4">
        <v>20</v>
      </c>
      <c r="W86" s="4">
        <v>20</v>
      </c>
      <c r="X86" s="10"/>
      <c r="Y86" s="10"/>
      <c r="Z86" s="10"/>
      <c r="AA86" s="4">
        <v>8500</v>
      </c>
      <c r="AB86" s="31">
        <f t="shared" si="5"/>
        <v>240</v>
      </c>
      <c r="AC86" s="4">
        <v>8500</v>
      </c>
      <c r="AD86" s="8">
        <f t="shared" si="6"/>
        <v>100</v>
      </c>
      <c r="AE86" s="39">
        <f t="shared" si="7"/>
        <v>100</v>
      </c>
      <c r="AF86" s="39"/>
    </row>
    <row r="87" spans="1:32" ht="47.5" customHeight="1" x14ac:dyDescent="0.35">
      <c r="A87" s="71"/>
      <c r="B87" s="71"/>
      <c r="C87" s="50"/>
      <c r="D87" s="50"/>
      <c r="E87" s="50"/>
      <c r="F87" s="50"/>
      <c r="G87" s="50"/>
      <c r="H87" s="50"/>
      <c r="I87" s="65"/>
      <c r="J87" s="47"/>
      <c r="K87" s="31" t="s">
        <v>415</v>
      </c>
      <c r="L87" s="8">
        <v>23000</v>
      </c>
      <c r="M87" s="8">
        <v>23000</v>
      </c>
      <c r="N87" s="8">
        <v>23000</v>
      </c>
      <c r="O87" s="8">
        <v>23000</v>
      </c>
      <c r="P87" s="8">
        <v>23000</v>
      </c>
      <c r="Q87" s="8">
        <v>23000</v>
      </c>
      <c r="R87" s="8">
        <v>23000</v>
      </c>
      <c r="S87" s="8">
        <v>23000</v>
      </c>
      <c r="T87" s="8">
        <v>23000</v>
      </c>
      <c r="U87" s="8">
        <v>23000</v>
      </c>
      <c r="V87" s="8">
        <v>23000</v>
      </c>
      <c r="W87" s="8">
        <v>23000</v>
      </c>
      <c r="X87" s="9">
        <f>SUM(L87:W87)</f>
        <v>276000</v>
      </c>
      <c r="Y87" s="9">
        <v>0</v>
      </c>
      <c r="Z87" s="9">
        <f>+X87+Y87</f>
        <v>276000</v>
      </c>
      <c r="AA87" s="4"/>
      <c r="AB87" s="31" t="str">
        <f t="shared" si="5"/>
        <v>Monto</v>
      </c>
      <c r="AC87" s="4"/>
      <c r="AD87" s="8"/>
      <c r="AE87" s="39"/>
      <c r="AF87" s="39">
        <f t="shared" si="8"/>
        <v>100</v>
      </c>
    </row>
    <row r="88" spans="1:32" ht="47.5" customHeight="1" x14ac:dyDescent="0.35">
      <c r="A88" s="71"/>
      <c r="B88" s="71"/>
      <c r="C88" s="50"/>
      <c r="D88" s="50" t="s">
        <v>181</v>
      </c>
      <c r="E88" s="50" t="s">
        <v>303</v>
      </c>
      <c r="F88" s="50" t="s">
        <v>184</v>
      </c>
      <c r="G88" s="50" t="s">
        <v>221</v>
      </c>
      <c r="H88" s="50" t="s">
        <v>14</v>
      </c>
      <c r="I88" s="64" t="s">
        <v>487</v>
      </c>
      <c r="J88" s="46" t="s">
        <v>221</v>
      </c>
      <c r="K88" s="31">
        <f>SUM(L88:W88)</f>
        <v>120</v>
      </c>
      <c r="L88" s="4">
        <v>10</v>
      </c>
      <c r="M88" s="4">
        <v>10</v>
      </c>
      <c r="N88" s="4">
        <v>10</v>
      </c>
      <c r="O88" s="4">
        <v>10</v>
      </c>
      <c r="P88" s="4">
        <v>10</v>
      </c>
      <c r="Q88" s="4">
        <v>10</v>
      </c>
      <c r="R88" s="4">
        <v>10</v>
      </c>
      <c r="S88" s="4">
        <v>10</v>
      </c>
      <c r="T88" s="4">
        <v>10</v>
      </c>
      <c r="U88" s="4">
        <v>10</v>
      </c>
      <c r="V88" s="4">
        <v>10</v>
      </c>
      <c r="W88" s="4">
        <v>10</v>
      </c>
      <c r="X88" s="10"/>
      <c r="Y88" s="10"/>
      <c r="Z88" s="10"/>
      <c r="AA88" s="4">
        <v>6000</v>
      </c>
      <c r="AB88" s="31">
        <f t="shared" si="5"/>
        <v>120</v>
      </c>
      <c r="AC88" s="4">
        <v>6000</v>
      </c>
      <c r="AD88" s="8">
        <f t="shared" si="6"/>
        <v>100</v>
      </c>
      <c r="AE88" s="39">
        <f t="shared" si="7"/>
        <v>100</v>
      </c>
      <c r="AF88" s="39"/>
    </row>
    <row r="89" spans="1:32" ht="47.5" customHeight="1" x14ac:dyDescent="0.35">
      <c r="A89" s="71"/>
      <c r="B89" s="71"/>
      <c r="C89" s="50"/>
      <c r="D89" s="50"/>
      <c r="E89" s="50"/>
      <c r="F89" s="50"/>
      <c r="G89" s="50"/>
      <c r="H89" s="50"/>
      <c r="I89" s="65"/>
      <c r="J89" s="47"/>
      <c r="K89" s="31" t="s">
        <v>415</v>
      </c>
      <c r="L89" s="8">
        <v>23900</v>
      </c>
      <c r="M89" s="8">
        <v>23900</v>
      </c>
      <c r="N89" s="8">
        <v>23900</v>
      </c>
      <c r="O89" s="8">
        <v>23900</v>
      </c>
      <c r="P89" s="8">
        <v>23900</v>
      </c>
      <c r="Q89" s="8">
        <v>23900</v>
      </c>
      <c r="R89" s="8">
        <v>23900</v>
      </c>
      <c r="S89" s="8">
        <v>23900</v>
      </c>
      <c r="T89" s="8">
        <v>23900</v>
      </c>
      <c r="U89" s="8">
        <v>23900</v>
      </c>
      <c r="V89" s="8">
        <v>23900</v>
      </c>
      <c r="W89" s="8">
        <v>23900</v>
      </c>
      <c r="X89" s="9">
        <f>SUM(L89:W89)</f>
        <v>286800</v>
      </c>
      <c r="Y89" s="9">
        <v>-115478.22</v>
      </c>
      <c r="Z89" s="9">
        <f>+X89+Y89</f>
        <v>171321.78</v>
      </c>
      <c r="AA89" s="4"/>
      <c r="AB89" s="31" t="str">
        <f t="shared" si="5"/>
        <v>Monto</v>
      </c>
      <c r="AC89" s="4"/>
      <c r="AD89" s="8"/>
      <c r="AE89" s="39"/>
      <c r="AF89" s="39">
        <f t="shared" si="8"/>
        <v>59.735627615062761</v>
      </c>
    </row>
    <row r="90" spans="1:32" ht="47.5" customHeight="1" x14ac:dyDescent="0.35">
      <c r="A90" s="71" t="s">
        <v>352</v>
      </c>
      <c r="B90" s="71" t="s">
        <v>459</v>
      </c>
      <c r="C90" s="50" t="s">
        <v>396</v>
      </c>
      <c r="D90" s="50" t="s">
        <v>128</v>
      </c>
      <c r="E90" s="50" t="s">
        <v>306</v>
      </c>
      <c r="F90" s="50" t="s">
        <v>129</v>
      </c>
      <c r="G90" s="50" t="s">
        <v>222</v>
      </c>
      <c r="H90" s="50" t="s">
        <v>14</v>
      </c>
      <c r="I90" s="51" t="s">
        <v>458</v>
      </c>
      <c r="J90" s="46" t="s">
        <v>222</v>
      </c>
      <c r="K90" s="4">
        <f>SUM(L90:W90)</f>
        <v>1</v>
      </c>
      <c r="L90" s="4"/>
      <c r="M90" s="4"/>
      <c r="N90" s="4"/>
      <c r="O90" s="4"/>
      <c r="P90" s="4"/>
      <c r="Q90" s="4"/>
      <c r="R90" s="4"/>
      <c r="S90" s="4"/>
      <c r="T90" s="4"/>
      <c r="U90" s="4">
        <v>1</v>
      </c>
      <c r="V90" s="4"/>
      <c r="W90" s="4"/>
      <c r="X90" s="10"/>
      <c r="Y90" s="10"/>
      <c r="Z90" s="10"/>
      <c r="AA90" s="15">
        <v>21659</v>
      </c>
      <c r="AB90" s="31">
        <f t="shared" si="5"/>
        <v>1</v>
      </c>
      <c r="AC90" s="15">
        <v>21659</v>
      </c>
      <c r="AD90" s="8">
        <f t="shared" si="6"/>
        <v>100</v>
      </c>
      <c r="AE90" s="39">
        <f t="shared" si="7"/>
        <v>100</v>
      </c>
      <c r="AF90" s="39"/>
    </row>
    <row r="91" spans="1:32" ht="47.5" customHeight="1" x14ac:dyDescent="0.35">
      <c r="A91" s="71"/>
      <c r="B91" s="71"/>
      <c r="C91" s="50"/>
      <c r="D91" s="50"/>
      <c r="E91" s="50"/>
      <c r="F91" s="50"/>
      <c r="G91" s="50"/>
      <c r="H91" s="50"/>
      <c r="I91" s="52"/>
      <c r="J91" s="47"/>
      <c r="K91" s="31" t="s">
        <v>415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25623561</v>
      </c>
      <c r="V91" s="8"/>
      <c r="W91" s="8"/>
      <c r="X91" s="9">
        <f>SUM(L91:W91)</f>
        <v>25623561</v>
      </c>
      <c r="Y91" s="9">
        <f>705385.72-503689.63-3616.65</f>
        <v>198079.43999999997</v>
      </c>
      <c r="Z91" s="9">
        <f>+X91+Y91</f>
        <v>25821640.440000001</v>
      </c>
      <c r="AA91" s="15"/>
      <c r="AB91" s="31" t="str">
        <f t="shared" si="5"/>
        <v>Monto</v>
      </c>
      <c r="AC91" s="15"/>
      <c r="AD91" s="8"/>
      <c r="AE91" s="39"/>
      <c r="AF91" s="39">
        <f t="shared" si="8"/>
        <v>100.77303634728992</v>
      </c>
    </row>
    <row r="92" spans="1:32" ht="47.5" customHeight="1" x14ac:dyDescent="0.35">
      <c r="A92" s="71"/>
      <c r="B92" s="71"/>
      <c r="C92" s="50"/>
      <c r="D92" s="50" t="s">
        <v>25</v>
      </c>
      <c r="E92" s="50" t="s">
        <v>307</v>
      </c>
      <c r="F92" s="50" t="s">
        <v>130</v>
      </c>
      <c r="G92" s="50" t="s">
        <v>223</v>
      </c>
      <c r="H92" s="50" t="s">
        <v>14</v>
      </c>
      <c r="I92" s="66" t="s">
        <v>457</v>
      </c>
      <c r="J92" s="46" t="s">
        <v>223</v>
      </c>
      <c r="K92" s="22">
        <f>SUM(L92:W92)</f>
        <v>40</v>
      </c>
      <c r="L92" s="4">
        <v>4</v>
      </c>
      <c r="M92" s="4">
        <v>4</v>
      </c>
      <c r="N92" s="4">
        <v>4</v>
      </c>
      <c r="O92" s="4">
        <v>4</v>
      </c>
      <c r="P92" s="4">
        <v>4</v>
      </c>
      <c r="Q92" s="4">
        <v>4</v>
      </c>
      <c r="R92" s="4">
        <v>4</v>
      </c>
      <c r="S92" s="4">
        <v>4</v>
      </c>
      <c r="T92" s="4">
        <v>4</v>
      </c>
      <c r="U92" s="4">
        <v>4</v>
      </c>
      <c r="V92" s="4"/>
      <c r="W92" s="4"/>
      <c r="X92" s="10"/>
      <c r="Y92" s="10"/>
      <c r="Z92" s="10"/>
      <c r="AA92" s="15">
        <v>21659</v>
      </c>
      <c r="AB92" s="31">
        <f t="shared" si="5"/>
        <v>40</v>
      </c>
      <c r="AC92" s="15">
        <v>21659</v>
      </c>
      <c r="AD92" s="8">
        <f t="shared" si="6"/>
        <v>100</v>
      </c>
      <c r="AE92" s="39">
        <f t="shared" si="7"/>
        <v>100</v>
      </c>
      <c r="AF92" s="39"/>
    </row>
    <row r="93" spans="1:32" ht="47.5" customHeight="1" x14ac:dyDescent="0.35">
      <c r="A93" s="71"/>
      <c r="B93" s="71"/>
      <c r="C93" s="50"/>
      <c r="D93" s="50"/>
      <c r="E93" s="50"/>
      <c r="F93" s="50"/>
      <c r="G93" s="50"/>
      <c r="H93" s="50"/>
      <c r="I93" s="67"/>
      <c r="J93" s="47"/>
      <c r="K93" s="22" t="s">
        <v>415</v>
      </c>
      <c r="L93" s="8">
        <v>70538.570000000007</v>
      </c>
      <c r="M93" s="8">
        <v>70538.570000000007</v>
      </c>
      <c r="N93" s="8">
        <v>70538.570000000007</v>
      </c>
      <c r="O93" s="8">
        <v>70538.570000000007</v>
      </c>
      <c r="P93" s="8">
        <v>70538.570000000007</v>
      </c>
      <c r="Q93" s="8">
        <v>70538.570000000007</v>
      </c>
      <c r="R93" s="8">
        <v>70538.570000000007</v>
      </c>
      <c r="S93" s="8">
        <v>70538.570000000007</v>
      </c>
      <c r="T93" s="8">
        <v>70538.570000000007</v>
      </c>
      <c r="U93" s="8">
        <v>70538.59</v>
      </c>
      <c r="V93" s="8"/>
      <c r="W93" s="8"/>
      <c r="X93" s="9">
        <f>SUM(L93:W93)</f>
        <v>705385.72000000009</v>
      </c>
      <c r="Y93" s="9">
        <v>-705385.72</v>
      </c>
      <c r="Z93" s="9">
        <f>+X93+Y93</f>
        <v>0</v>
      </c>
      <c r="AA93" s="15"/>
      <c r="AB93" s="31" t="str">
        <f t="shared" si="5"/>
        <v>Monto</v>
      </c>
      <c r="AC93" s="15"/>
      <c r="AD93" s="8"/>
      <c r="AE93" s="39"/>
      <c r="AF93" s="39">
        <f t="shared" si="8"/>
        <v>0</v>
      </c>
    </row>
    <row r="94" spans="1:32" ht="47.5" customHeight="1" x14ac:dyDescent="0.35">
      <c r="A94" s="71" t="s">
        <v>353</v>
      </c>
      <c r="B94" s="71" t="s">
        <v>456</v>
      </c>
      <c r="C94" s="50" t="s">
        <v>397</v>
      </c>
      <c r="D94" s="50" t="s">
        <v>28</v>
      </c>
      <c r="E94" s="50" t="s">
        <v>309</v>
      </c>
      <c r="F94" s="50" t="s">
        <v>119</v>
      </c>
      <c r="G94" s="50" t="s">
        <v>48</v>
      </c>
      <c r="H94" s="50" t="s">
        <v>14</v>
      </c>
      <c r="I94" s="44" t="s">
        <v>455</v>
      </c>
      <c r="J94" s="46" t="s">
        <v>48</v>
      </c>
      <c r="K94" s="4">
        <f>SUM(L94:W94)</f>
        <v>48</v>
      </c>
      <c r="L94" s="4">
        <v>4</v>
      </c>
      <c r="M94" s="4">
        <v>4</v>
      </c>
      <c r="N94" s="4">
        <v>4</v>
      </c>
      <c r="O94" s="4">
        <v>4</v>
      </c>
      <c r="P94" s="4">
        <v>4</v>
      </c>
      <c r="Q94" s="4">
        <v>4</v>
      </c>
      <c r="R94" s="4">
        <v>4</v>
      </c>
      <c r="S94" s="4">
        <v>4</v>
      </c>
      <c r="T94" s="4">
        <v>4</v>
      </c>
      <c r="U94" s="4">
        <v>4</v>
      </c>
      <c r="V94" s="4">
        <v>4</v>
      </c>
      <c r="W94" s="4">
        <v>4</v>
      </c>
      <c r="X94" s="10"/>
      <c r="Y94" s="10"/>
      <c r="Z94" s="10"/>
      <c r="AA94" s="8">
        <v>480</v>
      </c>
      <c r="AB94" s="31">
        <f t="shared" si="5"/>
        <v>48</v>
      </c>
      <c r="AC94" s="8">
        <v>480</v>
      </c>
      <c r="AD94" s="8">
        <f t="shared" si="6"/>
        <v>100</v>
      </c>
      <c r="AE94" s="39">
        <f t="shared" si="7"/>
        <v>100</v>
      </c>
      <c r="AF94" s="39"/>
    </row>
    <row r="95" spans="1:32" ht="47.5" customHeight="1" x14ac:dyDescent="0.35">
      <c r="A95" s="71"/>
      <c r="B95" s="71"/>
      <c r="C95" s="50"/>
      <c r="D95" s="50"/>
      <c r="E95" s="50"/>
      <c r="F95" s="50"/>
      <c r="G95" s="50"/>
      <c r="H95" s="50"/>
      <c r="I95" s="45"/>
      <c r="J95" s="47"/>
      <c r="K95" s="31" t="s">
        <v>415</v>
      </c>
      <c r="L95" s="8">
        <v>11660</v>
      </c>
      <c r="M95" s="8">
        <v>11660</v>
      </c>
      <c r="N95" s="8">
        <v>11660</v>
      </c>
      <c r="O95" s="8">
        <v>11660</v>
      </c>
      <c r="P95" s="8">
        <v>11660</v>
      </c>
      <c r="Q95" s="8">
        <v>11660</v>
      </c>
      <c r="R95" s="8">
        <v>11660</v>
      </c>
      <c r="S95" s="8">
        <v>11660</v>
      </c>
      <c r="T95" s="8">
        <v>11660</v>
      </c>
      <c r="U95" s="8">
        <v>11660</v>
      </c>
      <c r="V95" s="8">
        <v>11650</v>
      </c>
      <c r="W95" s="8">
        <v>11660</v>
      </c>
      <c r="X95" s="9">
        <f>SUM(L95:W95)</f>
        <v>139910</v>
      </c>
      <c r="Y95" s="9">
        <v>-50000</v>
      </c>
      <c r="Z95" s="9">
        <f>+X95+Y95</f>
        <v>89910</v>
      </c>
      <c r="AA95" s="8"/>
      <c r="AB95" s="31" t="str">
        <f t="shared" si="5"/>
        <v>Monto</v>
      </c>
      <c r="AC95" s="8"/>
      <c r="AD95" s="8"/>
      <c r="AE95" s="39"/>
      <c r="AF95" s="39">
        <f t="shared" si="8"/>
        <v>64.26274033307125</v>
      </c>
    </row>
    <row r="96" spans="1:32" ht="47.5" customHeight="1" x14ac:dyDescent="0.35">
      <c r="A96" s="71"/>
      <c r="B96" s="71"/>
      <c r="C96" s="50"/>
      <c r="D96" s="50" t="s">
        <v>120</v>
      </c>
      <c r="E96" s="50" t="s">
        <v>310</v>
      </c>
      <c r="F96" s="50" t="s">
        <v>308</v>
      </c>
      <c r="G96" s="50" t="s">
        <v>53</v>
      </c>
      <c r="H96" s="50" t="s">
        <v>14</v>
      </c>
      <c r="I96" s="44" t="s">
        <v>454</v>
      </c>
      <c r="J96" s="46" t="s">
        <v>53</v>
      </c>
      <c r="K96" s="31">
        <f>SUM(L96:W96)</f>
        <v>48</v>
      </c>
      <c r="L96" s="4">
        <v>4</v>
      </c>
      <c r="M96" s="4">
        <v>4</v>
      </c>
      <c r="N96" s="4">
        <v>4</v>
      </c>
      <c r="O96" s="4">
        <v>4</v>
      </c>
      <c r="P96" s="4">
        <v>4</v>
      </c>
      <c r="Q96" s="4">
        <v>4</v>
      </c>
      <c r="R96" s="4">
        <v>4</v>
      </c>
      <c r="S96" s="4">
        <v>4</v>
      </c>
      <c r="T96" s="4">
        <v>4</v>
      </c>
      <c r="U96" s="4">
        <v>4</v>
      </c>
      <c r="V96" s="4">
        <v>4</v>
      </c>
      <c r="W96" s="4">
        <v>4</v>
      </c>
      <c r="X96" s="10"/>
      <c r="Y96" s="10"/>
      <c r="Z96" s="10"/>
      <c r="AA96" s="8">
        <v>7190</v>
      </c>
      <c r="AB96" s="31">
        <f t="shared" si="5"/>
        <v>48</v>
      </c>
      <c r="AC96" s="8">
        <v>7190</v>
      </c>
      <c r="AD96" s="8">
        <f t="shared" si="6"/>
        <v>100</v>
      </c>
      <c r="AE96" s="39">
        <f t="shared" si="7"/>
        <v>100</v>
      </c>
      <c r="AF96" s="39"/>
    </row>
    <row r="97" spans="1:32" ht="47.5" customHeight="1" x14ac:dyDescent="0.35">
      <c r="A97" s="71"/>
      <c r="B97" s="71"/>
      <c r="C97" s="50"/>
      <c r="D97" s="50"/>
      <c r="E97" s="50"/>
      <c r="F97" s="50"/>
      <c r="G97" s="50"/>
      <c r="H97" s="50"/>
      <c r="I97" s="45"/>
      <c r="J97" s="47"/>
      <c r="K97" s="31" t="s">
        <v>415</v>
      </c>
      <c r="L97" s="8">
        <v>11700</v>
      </c>
      <c r="M97" s="8">
        <v>11700</v>
      </c>
      <c r="N97" s="8">
        <v>11700</v>
      </c>
      <c r="O97" s="8">
        <v>11700</v>
      </c>
      <c r="P97" s="8">
        <v>11700</v>
      </c>
      <c r="Q97" s="8">
        <v>11700</v>
      </c>
      <c r="R97" s="8">
        <v>11700</v>
      </c>
      <c r="S97" s="8">
        <v>11700</v>
      </c>
      <c r="T97" s="8">
        <v>11700</v>
      </c>
      <c r="U97" s="8">
        <v>11700</v>
      </c>
      <c r="V97" s="8">
        <v>11700</v>
      </c>
      <c r="W97" s="8">
        <v>11700</v>
      </c>
      <c r="X97" s="9">
        <f>SUM(L97:W97)</f>
        <v>140400</v>
      </c>
      <c r="Y97" s="9">
        <v>-50000</v>
      </c>
      <c r="Z97" s="9">
        <f>+X97+Y97</f>
        <v>90400</v>
      </c>
      <c r="AA97" s="8"/>
      <c r="AB97" s="31" t="str">
        <f t="shared" si="5"/>
        <v>Monto</v>
      </c>
      <c r="AC97" s="8"/>
      <c r="AD97" s="8"/>
      <c r="AE97" s="39"/>
      <c r="AF97" s="39">
        <f t="shared" si="8"/>
        <v>64.387464387464391</v>
      </c>
    </row>
    <row r="98" spans="1:32" ht="47.5" customHeight="1" x14ac:dyDescent="0.35">
      <c r="A98" s="71"/>
      <c r="B98" s="71"/>
      <c r="C98" s="50"/>
      <c r="D98" s="50" t="s">
        <v>121</v>
      </c>
      <c r="E98" s="50" t="s">
        <v>311</v>
      </c>
      <c r="F98" s="50" t="s">
        <v>122</v>
      </c>
      <c r="G98" s="50" t="s">
        <v>54</v>
      </c>
      <c r="H98" s="50" t="s">
        <v>14</v>
      </c>
      <c r="I98" s="44" t="s">
        <v>453</v>
      </c>
      <c r="J98" s="46" t="s">
        <v>54</v>
      </c>
      <c r="K98" s="31">
        <f>SUM(L98:W98)</f>
        <v>240</v>
      </c>
      <c r="L98" s="4">
        <v>20</v>
      </c>
      <c r="M98" s="4">
        <v>20</v>
      </c>
      <c r="N98" s="4">
        <v>20</v>
      </c>
      <c r="O98" s="4">
        <v>20</v>
      </c>
      <c r="P98" s="4">
        <v>20</v>
      </c>
      <c r="Q98" s="4">
        <v>20</v>
      </c>
      <c r="R98" s="4">
        <v>20</v>
      </c>
      <c r="S98" s="4">
        <v>20</v>
      </c>
      <c r="T98" s="4">
        <v>20</v>
      </c>
      <c r="U98" s="4">
        <v>20</v>
      </c>
      <c r="V98" s="4">
        <v>20</v>
      </c>
      <c r="W98" s="4">
        <v>20</v>
      </c>
      <c r="X98" s="10"/>
      <c r="Y98" s="10"/>
      <c r="Z98" s="10"/>
      <c r="AA98" s="8">
        <v>1200</v>
      </c>
      <c r="AB98" s="31">
        <f t="shared" si="5"/>
        <v>240</v>
      </c>
      <c r="AC98" s="8">
        <v>1200</v>
      </c>
      <c r="AD98" s="8">
        <f t="shared" si="6"/>
        <v>100</v>
      </c>
      <c r="AE98" s="39">
        <f t="shared" si="7"/>
        <v>100</v>
      </c>
      <c r="AF98" s="39"/>
    </row>
    <row r="99" spans="1:32" ht="47.5" customHeight="1" x14ac:dyDescent="0.35">
      <c r="A99" s="71"/>
      <c r="B99" s="71"/>
      <c r="C99" s="50"/>
      <c r="D99" s="50"/>
      <c r="E99" s="50"/>
      <c r="F99" s="50"/>
      <c r="G99" s="50"/>
      <c r="H99" s="50"/>
      <c r="I99" s="45"/>
      <c r="J99" s="47"/>
      <c r="K99" s="31" t="s">
        <v>415</v>
      </c>
      <c r="L99" s="8">
        <v>11650</v>
      </c>
      <c r="M99" s="8">
        <v>11650</v>
      </c>
      <c r="N99" s="8">
        <v>11650</v>
      </c>
      <c r="O99" s="8">
        <v>11650</v>
      </c>
      <c r="P99" s="8">
        <v>11650</v>
      </c>
      <c r="Q99" s="8">
        <v>11651</v>
      </c>
      <c r="R99" s="8">
        <v>11650</v>
      </c>
      <c r="S99" s="8">
        <v>11650</v>
      </c>
      <c r="T99" s="8">
        <v>11650</v>
      </c>
      <c r="U99" s="8">
        <v>11950</v>
      </c>
      <c r="V99" s="8">
        <v>11650</v>
      </c>
      <c r="W99" s="8">
        <v>11650</v>
      </c>
      <c r="X99" s="9">
        <f>SUM(L99:W99)</f>
        <v>140101</v>
      </c>
      <c r="Y99" s="9">
        <v>-50000</v>
      </c>
      <c r="Z99" s="9">
        <f>+X99+Y99</f>
        <v>90101</v>
      </c>
      <c r="AA99" s="8"/>
      <c r="AB99" s="31" t="str">
        <f t="shared" si="5"/>
        <v>Monto</v>
      </c>
      <c r="AC99" s="8"/>
      <c r="AD99" s="8"/>
      <c r="AE99" s="39"/>
      <c r="AF99" s="39">
        <f t="shared" si="8"/>
        <v>64.31146101740886</v>
      </c>
    </row>
    <row r="100" spans="1:32" ht="47.5" customHeight="1" x14ac:dyDescent="0.35">
      <c r="A100" s="71"/>
      <c r="B100" s="71"/>
      <c r="C100" s="50"/>
      <c r="D100" s="50" t="s">
        <v>26</v>
      </c>
      <c r="E100" s="50" t="s">
        <v>312</v>
      </c>
      <c r="F100" s="50" t="s">
        <v>122</v>
      </c>
      <c r="G100" s="50" t="s">
        <v>224</v>
      </c>
      <c r="H100" s="50" t="s">
        <v>14</v>
      </c>
      <c r="I100" s="44" t="s">
        <v>452</v>
      </c>
      <c r="J100" s="46" t="s">
        <v>224</v>
      </c>
      <c r="K100" s="31">
        <f>SUM(L100:W100)</f>
        <v>360</v>
      </c>
      <c r="L100" s="4">
        <v>30</v>
      </c>
      <c r="M100" s="4">
        <v>30</v>
      </c>
      <c r="N100" s="4">
        <v>30</v>
      </c>
      <c r="O100" s="4">
        <v>30</v>
      </c>
      <c r="P100" s="4">
        <v>30</v>
      </c>
      <c r="Q100" s="4">
        <v>30</v>
      </c>
      <c r="R100" s="4">
        <v>30</v>
      </c>
      <c r="S100" s="4">
        <v>30</v>
      </c>
      <c r="T100" s="4">
        <v>30</v>
      </c>
      <c r="U100" s="4">
        <v>30</v>
      </c>
      <c r="V100" s="4">
        <v>30</v>
      </c>
      <c r="W100" s="4">
        <v>30</v>
      </c>
      <c r="X100" s="10"/>
      <c r="Y100" s="10"/>
      <c r="Z100" s="10"/>
      <c r="AA100" s="8">
        <v>480</v>
      </c>
      <c r="AB100" s="31">
        <f t="shared" si="5"/>
        <v>360</v>
      </c>
      <c r="AC100" s="8">
        <v>480</v>
      </c>
      <c r="AD100" s="8">
        <f t="shared" si="6"/>
        <v>100</v>
      </c>
      <c r="AE100" s="39">
        <f t="shared" si="7"/>
        <v>100</v>
      </c>
      <c r="AF100" s="39"/>
    </row>
    <row r="101" spans="1:32" ht="47.5" customHeight="1" x14ac:dyDescent="0.35">
      <c r="A101" s="71"/>
      <c r="B101" s="71"/>
      <c r="C101" s="50"/>
      <c r="D101" s="50"/>
      <c r="E101" s="50"/>
      <c r="F101" s="50"/>
      <c r="G101" s="50"/>
      <c r="H101" s="50"/>
      <c r="I101" s="45"/>
      <c r="J101" s="47"/>
      <c r="K101" s="31" t="s">
        <v>415</v>
      </c>
      <c r="L101" s="8">
        <v>11680</v>
      </c>
      <c r="M101" s="8">
        <v>11680</v>
      </c>
      <c r="N101" s="8">
        <v>11680</v>
      </c>
      <c r="O101" s="8">
        <v>11680</v>
      </c>
      <c r="P101" s="8">
        <v>11680</v>
      </c>
      <c r="Q101" s="8">
        <v>11680</v>
      </c>
      <c r="R101" s="8">
        <v>11680</v>
      </c>
      <c r="S101" s="8">
        <v>11680</v>
      </c>
      <c r="T101" s="8">
        <v>11680</v>
      </c>
      <c r="U101" s="8">
        <v>11680</v>
      </c>
      <c r="V101" s="8">
        <v>11680</v>
      </c>
      <c r="W101" s="8">
        <v>11680</v>
      </c>
      <c r="X101" s="9">
        <f>SUM(L101:W101)</f>
        <v>140160</v>
      </c>
      <c r="Y101" s="9">
        <v>-50000</v>
      </c>
      <c r="Z101" s="9">
        <f>+X101+Y101</f>
        <v>90160</v>
      </c>
      <c r="AA101" s="8"/>
      <c r="AB101" s="31" t="str">
        <f t="shared" si="5"/>
        <v>Monto</v>
      </c>
      <c r="AC101" s="8"/>
      <c r="AD101" s="8"/>
      <c r="AE101" s="39"/>
      <c r="AF101" s="39">
        <f t="shared" si="8"/>
        <v>64.326484018264836</v>
      </c>
    </row>
    <row r="102" spans="1:32" ht="47.5" customHeight="1" x14ac:dyDescent="0.35">
      <c r="A102" s="71"/>
      <c r="B102" s="71"/>
      <c r="C102" s="50"/>
      <c r="D102" s="50" t="s">
        <v>27</v>
      </c>
      <c r="E102" s="50" t="s">
        <v>313</v>
      </c>
      <c r="F102" s="50" t="s">
        <v>123</v>
      </c>
      <c r="G102" s="50" t="s">
        <v>225</v>
      </c>
      <c r="H102" s="50" t="s">
        <v>14</v>
      </c>
      <c r="I102" s="55" t="s">
        <v>451</v>
      </c>
      <c r="J102" s="46" t="s">
        <v>225</v>
      </c>
      <c r="K102" s="31">
        <f>SUM(L102:W102)</f>
        <v>36</v>
      </c>
      <c r="L102" s="4">
        <v>3</v>
      </c>
      <c r="M102" s="4">
        <v>3</v>
      </c>
      <c r="N102" s="4">
        <v>3</v>
      </c>
      <c r="O102" s="4">
        <v>3</v>
      </c>
      <c r="P102" s="4">
        <v>3</v>
      </c>
      <c r="Q102" s="4">
        <v>3</v>
      </c>
      <c r="R102" s="4">
        <v>3</v>
      </c>
      <c r="S102" s="4">
        <v>3</v>
      </c>
      <c r="T102" s="4">
        <v>3</v>
      </c>
      <c r="U102" s="4">
        <v>3</v>
      </c>
      <c r="V102" s="4">
        <v>3</v>
      </c>
      <c r="W102" s="4">
        <v>3</v>
      </c>
      <c r="X102" s="10"/>
      <c r="Y102" s="10"/>
      <c r="Z102" s="10"/>
      <c r="AA102" s="8">
        <v>180</v>
      </c>
      <c r="AB102" s="31">
        <f t="shared" si="5"/>
        <v>36</v>
      </c>
      <c r="AC102" s="8">
        <v>180</v>
      </c>
      <c r="AD102" s="8">
        <f t="shared" si="6"/>
        <v>100</v>
      </c>
      <c r="AE102" s="39">
        <f t="shared" si="7"/>
        <v>100</v>
      </c>
      <c r="AF102" s="39"/>
    </row>
    <row r="103" spans="1:32" ht="47.5" customHeight="1" x14ac:dyDescent="0.35">
      <c r="A103" s="71"/>
      <c r="B103" s="71"/>
      <c r="C103" s="50"/>
      <c r="D103" s="50"/>
      <c r="E103" s="50"/>
      <c r="F103" s="50"/>
      <c r="G103" s="50"/>
      <c r="H103" s="50"/>
      <c r="I103" s="56"/>
      <c r="J103" s="47"/>
      <c r="K103" s="31" t="s">
        <v>415</v>
      </c>
      <c r="L103" s="8">
        <v>11650</v>
      </c>
      <c r="M103" s="8">
        <v>11650</v>
      </c>
      <c r="N103" s="8">
        <v>11650</v>
      </c>
      <c r="O103" s="8">
        <v>11650</v>
      </c>
      <c r="P103" s="8">
        <v>11650</v>
      </c>
      <c r="Q103" s="8">
        <v>11650</v>
      </c>
      <c r="R103" s="8">
        <v>10000</v>
      </c>
      <c r="S103" s="8">
        <v>10500</v>
      </c>
      <c r="T103" s="8">
        <v>9800</v>
      </c>
      <c r="U103" s="8">
        <v>9500</v>
      </c>
      <c r="V103" s="8">
        <v>9300</v>
      </c>
      <c r="W103" s="8">
        <v>9000</v>
      </c>
      <c r="X103" s="9">
        <f>SUM(L103:W103)</f>
        <v>128000</v>
      </c>
      <c r="Y103" s="9">
        <v>-18842.45</v>
      </c>
      <c r="Z103" s="9">
        <f>+X103+Y103</f>
        <v>109157.55</v>
      </c>
      <c r="AA103" s="8"/>
      <c r="AB103" s="31" t="str">
        <f t="shared" si="5"/>
        <v>Monto</v>
      </c>
      <c r="AC103" s="8"/>
      <c r="AD103" s="8"/>
      <c r="AE103" s="39"/>
      <c r="AF103" s="39">
        <f t="shared" si="8"/>
        <v>85.279335937499994</v>
      </c>
    </row>
    <row r="104" spans="1:32" ht="47.5" customHeight="1" x14ac:dyDescent="0.35">
      <c r="A104" s="71"/>
      <c r="B104" s="71"/>
      <c r="C104" s="50"/>
      <c r="D104" s="50" t="s">
        <v>124</v>
      </c>
      <c r="E104" s="50" t="s">
        <v>314</v>
      </c>
      <c r="F104" s="50" t="s">
        <v>126</v>
      </c>
      <c r="G104" s="50" t="s">
        <v>226</v>
      </c>
      <c r="H104" s="50" t="s">
        <v>14</v>
      </c>
      <c r="I104" s="44" t="s">
        <v>450</v>
      </c>
      <c r="J104" s="46" t="s">
        <v>226</v>
      </c>
      <c r="K104" s="31">
        <f>SUM(L104:W104)</f>
        <v>24</v>
      </c>
      <c r="L104" s="4">
        <v>2</v>
      </c>
      <c r="M104" s="4">
        <v>2</v>
      </c>
      <c r="N104" s="4">
        <v>2</v>
      </c>
      <c r="O104" s="4">
        <v>2</v>
      </c>
      <c r="P104" s="4">
        <v>2</v>
      </c>
      <c r="Q104" s="4">
        <v>2</v>
      </c>
      <c r="R104" s="4">
        <v>2</v>
      </c>
      <c r="S104" s="4">
        <v>2</v>
      </c>
      <c r="T104" s="4">
        <v>2</v>
      </c>
      <c r="U104" s="4">
        <v>2</v>
      </c>
      <c r="V104" s="4">
        <v>2</v>
      </c>
      <c r="W104" s="4">
        <v>2</v>
      </c>
      <c r="X104" s="10"/>
      <c r="Y104" s="10"/>
      <c r="Z104" s="10"/>
      <c r="AA104" s="8">
        <v>3500</v>
      </c>
      <c r="AB104" s="31">
        <f t="shared" si="5"/>
        <v>24</v>
      </c>
      <c r="AC104" s="8">
        <v>3500</v>
      </c>
      <c r="AD104" s="8">
        <f t="shared" si="6"/>
        <v>100</v>
      </c>
      <c r="AE104" s="39">
        <f t="shared" si="7"/>
        <v>100</v>
      </c>
      <c r="AF104" s="39"/>
    </row>
    <row r="105" spans="1:32" ht="47.5" customHeight="1" x14ac:dyDescent="0.35">
      <c r="A105" s="71"/>
      <c r="B105" s="71"/>
      <c r="C105" s="50"/>
      <c r="D105" s="50"/>
      <c r="E105" s="50"/>
      <c r="F105" s="50"/>
      <c r="G105" s="50"/>
      <c r="H105" s="50"/>
      <c r="I105" s="45"/>
      <c r="J105" s="47"/>
      <c r="K105" s="31" t="s">
        <v>415</v>
      </c>
      <c r="L105" s="8">
        <v>11620</v>
      </c>
      <c r="M105" s="8">
        <v>11620</v>
      </c>
      <c r="N105" s="8">
        <v>11620</v>
      </c>
      <c r="O105" s="8">
        <v>11620</v>
      </c>
      <c r="P105" s="8">
        <v>10800</v>
      </c>
      <c r="Q105" s="8">
        <v>9300</v>
      </c>
      <c r="R105" s="8">
        <v>11620</v>
      </c>
      <c r="S105" s="8">
        <v>11620</v>
      </c>
      <c r="T105" s="8">
        <v>11620</v>
      </c>
      <c r="U105" s="8">
        <v>11620</v>
      </c>
      <c r="V105" s="8">
        <v>11620</v>
      </c>
      <c r="W105" s="8">
        <v>11620</v>
      </c>
      <c r="X105" s="9">
        <f>SUM(L105:W105)</f>
        <v>136300</v>
      </c>
      <c r="Y105" s="9"/>
      <c r="Z105" s="9">
        <f>+X105+Y105</f>
        <v>136300</v>
      </c>
      <c r="AA105" s="8"/>
      <c r="AB105" s="31" t="str">
        <f t="shared" si="5"/>
        <v>Monto</v>
      </c>
      <c r="AC105" s="8"/>
      <c r="AD105" s="8"/>
      <c r="AE105" s="39"/>
      <c r="AF105" s="39">
        <f t="shared" si="8"/>
        <v>100</v>
      </c>
    </row>
    <row r="106" spans="1:32" ht="47.5" customHeight="1" x14ac:dyDescent="0.35">
      <c r="A106" s="71"/>
      <c r="B106" s="71"/>
      <c r="C106" s="50"/>
      <c r="D106" s="50" t="s">
        <v>125</v>
      </c>
      <c r="E106" s="50" t="s">
        <v>315</v>
      </c>
      <c r="F106" s="50" t="s">
        <v>127</v>
      </c>
      <c r="G106" s="50" t="s">
        <v>55</v>
      </c>
      <c r="H106" s="50" t="s">
        <v>14</v>
      </c>
      <c r="I106" s="44" t="s">
        <v>449</v>
      </c>
      <c r="J106" s="46" t="s">
        <v>55</v>
      </c>
      <c r="K106" s="31">
        <f>SUM(L106:W106)</f>
        <v>2400</v>
      </c>
      <c r="L106" s="4">
        <v>200</v>
      </c>
      <c r="M106" s="4">
        <v>200</v>
      </c>
      <c r="N106" s="4">
        <v>200</v>
      </c>
      <c r="O106" s="4">
        <v>200</v>
      </c>
      <c r="P106" s="4">
        <v>200</v>
      </c>
      <c r="Q106" s="4">
        <v>200</v>
      </c>
      <c r="R106" s="4">
        <v>200</v>
      </c>
      <c r="S106" s="4">
        <v>200</v>
      </c>
      <c r="T106" s="4">
        <v>200</v>
      </c>
      <c r="U106" s="4">
        <v>200</v>
      </c>
      <c r="V106" s="4">
        <v>200</v>
      </c>
      <c r="W106" s="4">
        <v>200</v>
      </c>
      <c r="X106" s="10"/>
      <c r="Y106" s="10"/>
      <c r="Z106" s="10"/>
      <c r="AA106" s="8">
        <v>120</v>
      </c>
      <c r="AB106" s="31">
        <f t="shared" si="5"/>
        <v>2400</v>
      </c>
      <c r="AC106" s="8">
        <v>120</v>
      </c>
      <c r="AD106" s="8">
        <f t="shared" si="6"/>
        <v>100</v>
      </c>
      <c r="AE106" s="39">
        <f t="shared" si="7"/>
        <v>100</v>
      </c>
      <c r="AF106" s="39"/>
    </row>
    <row r="107" spans="1:32" ht="47.5" customHeight="1" x14ac:dyDescent="0.35">
      <c r="A107" s="71"/>
      <c r="B107" s="71"/>
      <c r="C107" s="50"/>
      <c r="D107" s="50"/>
      <c r="E107" s="50"/>
      <c r="F107" s="50"/>
      <c r="G107" s="50"/>
      <c r="H107" s="50"/>
      <c r="I107" s="45"/>
      <c r="J107" s="47"/>
      <c r="K107" s="31" t="s">
        <v>415</v>
      </c>
      <c r="L107" s="8">
        <v>11647</v>
      </c>
      <c r="M107" s="8">
        <v>11648</v>
      </c>
      <c r="N107" s="8">
        <v>11600</v>
      </c>
      <c r="O107" s="8">
        <v>11643</v>
      </c>
      <c r="P107" s="8">
        <v>11647</v>
      </c>
      <c r="Q107" s="8">
        <v>9947</v>
      </c>
      <c r="R107" s="8">
        <v>11647</v>
      </c>
      <c r="S107" s="8">
        <v>11647</v>
      </c>
      <c r="T107" s="8">
        <v>11647</v>
      </c>
      <c r="U107" s="8">
        <v>10647</v>
      </c>
      <c r="V107" s="8">
        <v>11647</v>
      </c>
      <c r="W107" s="8">
        <v>8846.85</v>
      </c>
      <c r="X107" s="9">
        <f>SUM(L107:W107)</f>
        <v>134213.85</v>
      </c>
      <c r="Y107" s="9"/>
      <c r="Z107" s="9">
        <f>+X107+Y107</f>
        <v>134213.85</v>
      </c>
      <c r="AA107" s="8"/>
      <c r="AB107" s="31" t="str">
        <f t="shared" si="5"/>
        <v>Monto</v>
      </c>
      <c r="AC107" s="8"/>
      <c r="AD107" s="8"/>
      <c r="AE107" s="39"/>
      <c r="AF107" s="39">
        <f t="shared" si="8"/>
        <v>100</v>
      </c>
    </row>
    <row r="108" spans="1:32" ht="47.5" customHeight="1" x14ac:dyDescent="0.35">
      <c r="A108" s="71" t="s">
        <v>353</v>
      </c>
      <c r="B108" s="71" t="s">
        <v>520</v>
      </c>
      <c r="C108" s="50" t="s">
        <v>390</v>
      </c>
      <c r="D108" s="50" t="s">
        <v>29</v>
      </c>
      <c r="E108" s="50" t="s">
        <v>316</v>
      </c>
      <c r="F108" s="50" t="s">
        <v>32</v>
      </c>
      <c r="G108" s="50" t="s">
        <v>227</v>
      </c>
      <c r="H108" s="50" t="s">
        <v>14</v>
      </c>
      <c r="I108" s="55" t="s">
        <v>519</v>
      </c>
      <c r="J108" s="62" t="s">
        <v>227</v>
      </c>
      <c r="K108" s="34">
        <f>SUM(L108:W108)</f>
        <v>24</v>
      </c>
      <c r="L108" s="34">
        <v>2</v>
      </c>
      <c r="M108" s="34">
        <v>2</v>
      </c>
      <c r="N108" s="34">
        <v>2</v>
      </c>
      <c r="O108" s="34">
        <v>2</v>
      </c>
      <c r="P108" s="34">
        <v>2</v>
      </c>
      <c r="Q108" s="34">
        <v>2</v>
      </c>
      <c r="R108" s="34">
        <v>2</v>
      </c>
      <c r="S108" s="34">
        <v>2</v>
      </c>
      <c r="T108" s="34">
        <v>2</v>
      </c>
      <c r="U108" s="34">
        <v>2</v>
      </c>
      <c r="V108" s="34">
        <v>2</v>
      </c>
      <c r="W108" s="34">
        <v>2</v>
      </c>
      <c r="X108" s="17"/>
      <c r="Y108" s="17"/>
      <c r="Z108" s="17"/>
      <c r="AA108" s="18">
        <v>500</v>
      </c>
      <c r="AB108" s="31">
        <f t="shared" si="5"/>
        <v>24</v>
      </c>
      <c r="AC108" s="18">
        <v>500</v>
      </c>
      <c r="AD108" s="8">
        <f t="shared" si="6"/>
        <v>100</v>
      </c>
      <c r="AE108" s="39">
        <f t="shared" si="7"/>
        <v>100</v>
      </c>
      <c r="AF108" s="39"/>
    </row>
    <row r="109" spans="1:32" ht="47.5" customHeight="1" x14ac:dyDescent="0.35">
      <c r="A109" s="71"/>
      <c r="B109" s="71"/>
      <c r="C109" s="50"/>
      <c r="D109" s="50"/>
      <c r="E109" s="50"/>
      <c r="F109" s="50"/>
      <c r="G109" s="50"/>
      <c r="H109" s="50"/>
      <c r="I109" s="56"/>
      <c r="J109" s="63"/>
      <c r="K109" s="19" t="s">
        <v>415</v>
      </c>
      <c r="L109" s="20">
        <v>1315</v>
      </c>
      <c r="M109" s="20">
        <v>2315</v>
      </c>
      <c r="N109" s="20">
        <v>1315</v>
      </c>
      <c r="O109" s="20">
        <v>2315</v>
      </c>
      <c r="P109" s="20">
        <v>2315</v>
      </c>
      <c r="Q109" s="20">
        <v>2315</v>
      </c>
      <c r="R109" s="20">
        <v>2315</v>
      </c>
      <c r="S109" s="20">
        <v>2315</v>
      </c>
      <c r="T109" s="20">
        <v>2315</v>
      </c>
      <c r="U109" s="20">
        <v>2315</v>
      </c>
      <c r="V109" s="20">
        <v>2315</v>
      </c>
      <c r="W109" s="20">
        <v>2315</v>
      </c>
      <c r="X109" s="21">
        <f>SUM(L109:W109)</f>
        <v>25780</v>
      </c>
      <c r="Y109" s="21"/>
      <c r="Z109" s="21">
        <f>+X109+Y109</f>
        <v>25780</v>
      </c>
      <c r="AA109" s="20"/>
      <c r="AB109" s="31" t="str">
        <f t="shared" si="5"/>
        <v>Monto</v>
      </c>
      <c r="AC109" s="20"/>
      <c r="AD109" s="8"/>
      <c r="AE109" s="39"/>
      <c r="AF109" s="39">
        <f t="shared" si="8"/>
        <v>100</v>
      </c>
    </row>
    <row r="110" spans="1:32" ht="47.5" customHeight="1" x14ac:dyDescent="0.35">
      <c r="A110" s="71"/>
      <c r="B110" s="71"/>
      <c r="C110" s="50"/>
      <c r="D110" s="50" t="s">
        <v>30</v>
      </c>
      <c r="E110" s="50" t="s">
        <v>317</v>
      </c>
      <c r="F110" s="50" t="s">
        <v>33</v>
      </c>
      <c r="G110" s="50" t="s">
        <v>47</v>
      </c>
      <c r="H110" s="50" t="s">
        <v>14</v>
      </c>
      <c r="I110" s="44" t="s">
        <v>518</v>
      </c>
      <c r="J110" s="62" t="s">
        <v>47</v>
      </c>
      <c r="K110" s="19">
        <f>SUM(L110:W110)</f>
        <v>24</v>
      </c>
      <c r="L110" s="34">
        <v>2</v>
      </c>
      <c r="M110" s="34">
        <v>2</v>
      </c>
      <c r="N110" s="34">
        <v>2</v>
      </c>
      <c r="O110" s="34">
        <v>2</v>
      </c>
      <c r="P110" s="34">
        <v>2</v>
      </c>
      <c r="Q110" s="34">
        <v>2</v>
      </c>
      <c r="R110" s="34">
        <v>2</v>
      </c>
      <c r="S110" s="34">
        <v>2</v>
      </c>
      <c r="T110" s="34">
        <v>2</v>
      </c>
      <c r="U110" s="34">
        <v>2</v>
      </c>
      <c r="V110" s="34">
        <v>2</v>
      </c>
      <c r="W110" s="34">
        <v>2</v>
      </c>
      <c r="X110" s="17"/>
      <c r="Y110" s="17"/>
      <c r="Z110" s="17"/>
      <c r="AA110" s="18">
        <v>800</v>
      </c>
      <c r="AB110" s="31">
        <f t="shared" si="5"/>
        <v>24</v>
      </c>
      <c r="AC110" s="18">
        <v>800</v>
      </c>
      <c r="AD110" s="8">
        <f t="shared" si="6"/>
        <v>100</v>
      </c>
      <c r="AE110" s="39">
        <f t="shared" si="7"/>
        <v>100</v>
      </c>
      <c r="AF110" s="39"/>
    </row>
    <row r="111" spans="1:32" ht="47.5" customHeight="1" x14ac:dyDescent="0.35">
      <c r="A111" s="71"/>
      <c r="B111" s="71"/>
      <c r="C111" s="50"/>
      <c r="D111" s="50"/>
      <c r="E111" s="50"/>
      <c r="F111" s="50"/>
      <c r="G111" s="50"/>
      <c r="H111" s="50"/>
      <c r="I111" s="45"/>
      <c r="J111" s="63"/>
      <c r="K111" s="19" t="s">
        <v>415</v>
      </c>
      <c r="L111" s="20">
        <v>2318</v>
      </c>
      <c r="M111" s="20">
        <v>2318</v>
      </c>
      <c r="N111" s="20">
        <v>2318</v>
      </c>
      <c r="O111" s="20">
        <v>2318</v>
      </c>
      <c r="P111" s="20">
        <v>2318</v>
      </c>
      <c r="Q111" s="20">
        <v>1318</v>
      </c>
      <c r="R111" s="20">
        <v>2318</v>
      </c>
      <c r="S111" s="20">
        <v>2318</v>
      </c>
      <c r="T111" s="20">
        <v>2318</v>
      </c>
      <c r="U111" s="20">
        <v>1318</v>
      </c>
      <c r="V111" s="20">
        <v>2318</v>
      </c>
      <c r="W111" s="20">
        <v>2318.1799999999998</v>
      </c>
      <c r="X111" s="21">
        <f>SUM(L111:W111)</f>
        <v>25816.18</v>
      </c>
      <c r="Y111" s="21"/>
      <c r="Z111" s="21">
        <f>+X111+Y111</f>
        <v>25816.18</v>
      </c>
      <c r="AA111" s="20"/>
      <c r="AB111" s="31" t="str">
        <f t="shared" si="5"/>
        <v>Monto</v>
      </c>
      <c r="AC111" s="20"/>
      <c r="AD111" s="8"/>
      <c r="AE111" s="39"/>
      <c r="AF111" s="39">
        <f t="shared" si="8"/>
        <v>100</v>
      </c>
    </row>
    <row r="112" spans="1:32" ht="47.5" customHeight="1" x14ac:dyDescent="0.35">
      <c r="A112" s="71"/>
      <c r="B112" s="71"/>
      <c r="C112" s="50"/>
      <c r="D112" s="50" t="s">
        <v>31</v>
      </c>
      <c r="E112" s="50" t="s">
        <v>318</v>
      </c>
      <c r="F112" s="50" t="s">
        <v>34</v>
      </c>
      <c r="G112" s="50" t="s">
        <v>56</v>
      </c>
      <c r="H112" s="50" t="s">
        <v>14</v>
      </c>
      <c r="I112" s="55" t="s">
        <v>517</v>
      </c>
      <c r="J112" s="62" t="s">
        <v>56</v>
      </c>
      <c r="K112" s="19">
        <f>SUM(L112:W112)</f>
        <v>12</v>
      </c>
      <c r="L112" s="34">
        <v>1</v>
      </c>
      <c r="M112" s="34">
        <v>1</v>
      </c>
      <c r="N112" s="34">
        <v>1</v>
      </c>
      <c r="O112" s="34">
        <v>1</v>
      </c>
      <c r="P112" s="34">
        <v>1</v>
      </c>
      <c r="Q112" s="34">
        <v>1</v>
      </c>
      <c r="R112" s="34">
        <v>1</v>
      </c>
      <c r="S112" s="34">
        <v>1</v>
      </c>
      <c r="T112" s="34">
        <v>1</v>
      </c>
      <c r="U112" s="34">
        <v>1</v>
      </c>
      <c r="V112" s="34">
        <v>1</v>
      </c>
      <c r="W112" s="34">
        <v>1</v>
      </c>
      <c r="X112" s="17"/>
      <c r="Y112" s="17"/>
      <c r="Z112" s="17"/>
      <c r="AA112" s="18">
        <v>600</v>
      </c>
      <c r="AB112" s="31">
        <f t="shared" si="5"/>
        <v>12</v>
      </c>
      <c r="AC112" s="18">
        <v>600</v>
      </c>
      <c r="AD112" s="8">
        <f t="shared" si="6"/>
        <v>100</v>
      </c>
      <c r="AE112" s="39">
        <f t="shared" si="7"/>
        <v>100</v>
      </c>
      <c r="AF112" s="39"/>
    </row>
    <row r="113" spans="1:32" ht="47.5" customHeight="1" x14ac:dyDescent="0.35">
      <c r="A113" s="71"/>
      <c r="B113" s="71"/>
      <c r="C113" s="50"/>
      <c r="D113" s="50"/>
      <c r="E113" s="50"/>
      <c r="F113" s="50"/>
      <c r="G113" s="50"/>
      <c r="H113" s="50"/>
      <c r="I113" s="56"/>
      <c r="J113" s="63"/>
      <c r="K113" s="19" t="s">
        <v>415</v>
      </c>
      <c r="L113" s="20">
        <v>2311.75</v>
      </c>
      <c r="M113" s="20">
        <v>2311.75</v>
      </c>
      <c r="N113" s="20">
        <v>2311.75</v>
      </c>
      <c r="O113" s="20">
        <v>2311.75</v>
      </c>
      <c r="P113" s="20">
        <v>2311.75</v>
      </c>
      <c r="Q113" s="20">
        <v>2311.75</v>
      </c>
      <c r="R113" s="20">
        <v>2311.75</v>
      </c>
      <c r="S113" s="20">
        <v>2311.75</v>
      </c>
      <c r="T113" s="20">
        <v>2311.75</v>
      </c>
      <c r="U113" s="20">
        <v>2311.75</v>
      </c>
      <c r="V113" s="20">
        <v>2311.75</v>
      </c>
      <c r="W113" s="20">
        <v>2311.75</v>
      </c>
      <c r="X113" s="21">
        <f>SUM(L113:W113)</f>
        <v>27741</v>
      </c>
      <c r="Y113" s="21">
        <v>-19811.439999999999</v>
      </c>
      <c r="Z113" s="21">
        <f>+X113+Y113</f>
        <v>7929.5600000000013</v>
      </c>
      <c r="AA113" s="20"/>
      <c r="AB113" s="31" t="str">
        <f t="shared" si="5"/>
        <v>Monto</v>
      </c>
      <c r="AC113" s="20"/>
      <c r="AD113" s="8"/>
      <c r="AE113" s="39"/>
      <c r="AF113" s="39">
        <f t="shared" si="8"/>
        <v>28.584261562308498</v>
      </c>
    </row>
    <row r="114" spans="1:32" ht="47.5" customHeight="1" x14ac:dyDescent="0.35">
      <c r="A114" s="71" t="s">
        <v>354</v>
      </c>
      <c r="B114" s="71" t="s">
        <v>419</v>
      </c>
      <c r="C114" s="50" t="s">
        <v>392</v>
      </c>
      <c r="D114" s="70" t="s">
        <v>35</v>
      </c>
      <c r="E114" s="50" t="s">
        <v>319</v>
      </c>
      <c r="F114" s="50" t="s">
        <v>131</v>
      </c>
      <c r="G114" s="50" t="s">
        <v>48</v>
      </c>
      <c r="H114" s="50" t="s">
        <v>14</v>
      </c>
      <c r="I114" s="51" t="s">
        <v>471</v>
      </c>
      <c r="J114" s="46" t="s">
        <v>48</v>
      </c>
      <c r="K114" s="4">
        <f>SUM(L114:W114)</f>
        <v>4</v>
      </c>
      <c r="L114" s="4"/>
      <c r="M114" s="4"/>
      <c r="N114" s="4">
        <v>1</v>
      </c>
      <c r="O114" s="4"/>
      <c r="P114" s="4"/>
      <c r="Q114" s="4">
        <v>1</v>
      </c>
      <c r="R114" s="4"/>
      <c r="S114" s="4"/>
      <c r="T114" s="4">
        <v>1</v>
      </c>
      <c r="U114" s="4"/>
      <c r="V114" s="4"/>
      <c r="W114" s="4">
        <v>1</v>
      </c>
      <c r="X114" s="10"/>
      <c r="Y114" s="10"/>
      <c r="Z114" s="10"/>
      <c r="AA114" s="15">
        <v>110</v>
      </c>
      <c r="AB114" s="31">
        <f t="shared" si="5"/>
        <v>4</v>
      </c>
      <c r="AC114" s="15">
        <v>110</v>
      </c>
      <c r="AD114" s="8">
        <f t="shared" si="6"/>
        <v>100</v>
      </c>
      <c r="AE114" s="39">
        <f t="shared" si="7"/>
        <v>100</v>
      </c>
      <c r="AF114" s="39"/>
    </row>
    <row r="115" spans="1:32" ht="47.5" customHeight="1" x14ac:dyDescent="0.35">
      <c r="A115" s="71"/>
      <c r="B115" s="71"/>
      <c r="C115" s="50"/>
      <c r="D115" s="70"/>
      <c r="E115" s="50"/>
      <c r="F115" s="50"/>
      <c r="G115" s="50"/>
      <c r="H115" s="50"/>
      <c r="I115" s="52"/>
      <c r="J115" s="47"/>
      <c r="K115" s="31" t="s">
        <v>415</v>
      </c>
      <c r="L115" s="8"/>
      <c r="M115" s="8"/>
      <c r="N115" s="8">
        <v>350000</v>
      </c>
      <c r="O115" s="8"/>
      <c r="P115" s="8"/>
      <c r="Q115" s="8">
        <v>350000</v>
      </c>
      <c r="R115" s="8"/>
      <c r="S115" s="8"/>
      <c r="T115" s="8">
        <v>350000</v>
      </c>
      <c r="U115" s="8"/>
      <c r="V115" s="8"/>
      <c r="W115" s="8">
        <v>350000</v>
      </c>
      <c r="X115" s="9">
        <f>SUM(L115:W115)</f>
        <v>1400000</v>
      </c>
      <c r="Y115" s="9"/>
      <c r="Z115" s="9">
        <f>+X115+Y115</f>
        <v>1400000</v>
      </c>
      <c r="AA115" s="15"/>
      <c r="AB115" s="31" t="str">
        <f t="shared" si="5"/>
        <v>Monto</v>
      </c>
      <c r="AC115" s="15"/>
      <c r="AD115" s="8"/>
      <c r="AE115" s="39"/>
      <c r="AF115" s="39">
        <f t="shared" si="8"/>
        <v>100</v>
      </c>
    </row>
    <row r="116" spans="1:32" ht="47.5" customHeight="1" x14ac:dyDescent="0.35">
      <c r="A116" s="71"/>
      <c r="B116" s="71"/>
      <c r="C116" s="50"/>
      <c r="D116" s="70" t="s">
        <v>132</v>
      </c>
      <c r="E116" s="50" t="s">
        <v>320</v>
      </c>
      <c r="F116" s="50" t="s">
        <v>133</v>
      </c>
      <c r="G116" s="50" t="s">
        <v>49</v>
      </c>
      <c r="H116" s="50" t="s">
        <v>14</v>
      </c>
      <c r="I116" s="66" t="s">
        <v>470</v>
      </c>
      <c r="J116" s="46" t="s">
        <v>49</v>
      </c>
      <c r="K116" s="31">
        <f>SUM(L116:W116)</f>
        <v>4</v>
      </c>
      <c r="L116" s="4"/>
      <c r="M116" s="4"/>
      <c r="N116" s="4">
        <v>1</v>
      </c>
      <c r="O116" s="4"/>
      <c r="P116" s="4"/>
      <c r="Q116" s="4">
        <v>1</v>
      </c>
      <c r="R116" s="4"/>
      <c r="S116" s="4"/>
      <c r="T116" s="4">
        <v>1</v>
      </c>
      <c r="U116" s="4"/>
      <c r="V116" s="4"/>
      <c r="W116" s="4">
        <v>1</v>
      </c>
      <c r="X116" s="10"/>
      <c r="Y116" s="10"/>
      <c r="Z116" s="10"/>
      <c r="AA116" s="15">
        <v>110</v>
      </c>
      <c r="AB116" s="31">
        <f t="shared" si="5"/>
        <v>4</v>
      </c>
      <c r="AC116" s="15">
        <v>110</v>
      </c>
      <c r="AD116" s="8">
        <f t="shared" si="6"/>
        <v>100</v>
      </c>
      <c r="AE116" s="39">
        <f t="shared" si="7"/>
        <v>100</v>
      </c>
      <c r="AF116" s="39"/>
    </row>
    <row r="117" spans="1:32" ht="47.5" customHeight="1" x14ac:dyDescent="0.35">
      <c r="A117" s="71"/>
      <c r="B117" s="71"/>
      <c r="C117" s="50"/>
      <c r="D117" s="70"/>
      <c r="E117" s="50"/>
      <c r="F117" s="50"/>
      <c r="G117" s="50"/>
      <c r="H117" s="50"/>
      <c r="I117" s="67"/>
      <c r="J117" s="47"/>
      <c r="K117" s="31" t="s">
        <v>415</v>
      </c>
      <c r="L117" s="8">
        <v>102016.25</v>
      </c>
      <c r="M117" s="8">
        <v>102016.25</v>
      </c>
      <c r="N117" s="8">
        <v>102016.25</v>
      </c>
      <c r="O117" s="8">
        <v>102016.25</v>
      </c>
      <c r="P117" s="8">
        <v>102016.25</v>
      </c>
      <c r="Q117" s="8">
        <v>102016.25</v>
      </c>
      <c r="R117" s="8">
        <v>102016.25</v>
      </c>
      <c r="S117" s="8">
        <v>102016.25</v>
      </c>
      <c r="T117" s="8">
        <v>102016.25</v>
      </c>
      <c r="U117" s="8">
        <v>102016.25</v>
      </c>
      <c r="V117" s="8">
        <v>102016.25</v>
      </c>
      <c r="W117" s="8">
        <v>102016.25</v>
      </c>
      <c r="X117" s="9">
        <f>SUM(L117:W117)</f>
        <v>1224195</v>
      </c>
      <c r="Y117" s="9"/>
      <c r="Z117" s="9">
        <f>+X117+Y117</f>
        <v>1224195</v>
      </c>
      <c r="AA117" s="15"/>
      <c r="AB117" s="31" t="str">
        <f t="shared" si="5"/>
        <v>Monto</v>
      </c>
      <c r="AC117" s="15"/>
      <c r="AD117" s="8"/>
      <c r="AE117" s="39"/>
      <c r="AF117" s="39">
        <f t="shared" si="8"/>
        <v>100</v>
      </c>
    </row>
    <row r="118" spans="1:32" ht="47.5" customHeight="1" x14ac:dyDescent="0.35">
      <c r="A118" s="71"/>
      <c r="B118" s="71"/>
      <c r="C118" s="50"/>
      <c r="D118" s="70" t="s">
        <v>134</v>
      </c>
      <c r="E118" s="50" t="s">
        <v>321</v>
      </c>
      <c r="F118" s="50" t="s">
        <v>135</v>
      </c>
      <c r="G118" s="50" t="s">
        <v>228</v>
      </c>
      <c r="H118" s="50" t="s">
        <v>14</v>
      </c>
      <c r="I118" s="51" t="s">
        <v>469</v>
      </c>
      <c r="J118" s="46" t="s">
        <v>228</v>
      </c>
      <c r="K118" s="31">
        <f>SUM(L118:W118)</f>
        <v>290</v>
      </c>
      <c r="L118" s="4">
        <v>20</v>
      </c>
      <c r="M118" s="4">
        <v>20</v>
      </c>
      <c r="N118" s="4">
        <v>30</v>
      </c>
      <c r="O118" s="4">
        <v>20</v>
      </c>
      <c r="P118" s="4">
        <v>30</v>
      </c>
      <c r="Q118" s="4">
        <v>30</v>
      </c>
      <c r="R118" s="4">
        <v>20</v>
      </c>
      <c r="S118" s="4">
        <v>20</v>
      </c>
      <c r="T118" s="4">
        <v>30</v>
      </c>
      <c r="U118" s="4">
        <v>20</v>
      </c>
      <c r="V118" s="4">
        <v>20</v>
      </c>
      <c r="W118" s="4">
        <v>30</v>
      </c>
      <c r="X118" s="10"/>
      <c r="Y118" s="10"/>
      <c r="Z118" s="10"/>
      <c r="AA118" s="15">
        <v>21659</v>
      </c>
      <c r="AB118" s="31">
        <f t="shared" si="5"/>
        <v>290</v>
      </c>
      <c r="AC118" s="15">
        <v>21659</v>
      </c>
      <c r="AD118" s="8">
        <f t="shared" si="6"/>
        <v>100</v>
      </c>
      <c r="AE118" s="39">
        <f t="shared" si="7"/>
        <v>100</v>
      </c>
      <c r="AF118" s="39"/>
    </row>
    <row r="119" spans="1:32" ht="47.5" customHeight="1" x14ac:dyDescent="0.35">
      <c r="A119" s="71"/>
      <c r="B119" s="71"/>
      <c r="C119" s="50"/>
      <c r="D119" s="70"/>
      <c r="E119" s="50"/>
      <c r="F119" s="50"/>
      <c r="G119" s="50"/>
      <c r="H119" s="50"/>
      <c r="I119" s="52"/>
      <c r="J119" s="47"/>
      <c r="K119" s="31" t="s">
        <v>415</v>
      </c>
      <c r="L119" s="8">
        <v>82132</v>
      </c>
      <c r="M119" s="8">
        <v>75000</v>
      </c>
      <c r="N119" s="8">
        <v>102132</v>
      </c>
      <c r="O119" s="8">
        <v>75000</v>
      </c>
      <c r="P119" s="8">
        <v>85000</v>
      </c>
      <c r="Q119" s="8">
        <v>65000</v>
      </c>
      <c r="R119" s="8">
        <v>68000</v>
      </c>
      <c r="S119" s="8">
        <v>55000</v>
      </c>
      <c r="T119" s="8">
        <v>60000</v>
      </c>
      <c r="U119" s="8">
        <v>54500</v>
      </c>
      <c r="V119" s="8">
        <v>60000</v>
      </c>
      <c r="W119" s="8">
        <v>50000</v>
      </c>
      <c r="X119" s="9">
        <f>SUM(L119:W119)</f>
        <v>831764</v>
      </c>
      <c r="Y119" s="9"/>
      <c r="Z119" s="9">
        <f>+X119+Y119</f>
        <v>831764</v>
      </c>
      <c r="AA119" s="15"/>
      <c r="AB119" s="31" t="str">
        <f t="shared" si="5"/>
        <v>Monto</v>
      </c>
      <c r="AC119" s="15"/>
      <c r="AD119" s="8"/>
      <c r="AE119" s="39"/>
      <c r="AF119" s="39">
        <f t="shared" si="8"/>
        <v>100</v>
      </c>
    </row>
    <row r="120" spans="1:32" ht="47.5" customHeight="1" x14ac:dyDescent="0.35">
      <c r="A120" s="71"/>
      <c r="B120" s="71"/>
      <c r="C120" s="50"/>
      <c r="D120" s="70" t="s">
        <v>136</v>
      </c>
      <c r="E120" s="50" t="s">
        <v>322</v>
      </c>
      <c r="F120" s="50" t="s">
        <v>137</v>
      </c>
      <c r="G120" s="50" t="s">
        <v>229</v>
      </c>
      <c r="H120" s="50" t="s">
        <v>14</v>
      </c>
      <c r="I120" s="51" t="s">
        <v>468</v>
      </c>
      <c r="J120" s="46" t="s">
        <v>229</v>
      </c>
      <c r="K120" s="31">
        <f>SUM(L120:W120)</f>
        <v>24</v>
      </c>
      <c r="L120" s="4">
        <v>2</v>
      </c>
      <c r="M120" s="4">
        <v>2</v>
      </c>
      <c r="N120" s="4">
        <v>2</v>
      </c>
      <c r="O120" s="4">
        <v>2</v>
      </c>
      <c r="P120" s="4">
        <v>2</v>
      </c>
      <c r="Q120" s="4">
        <v>2</v>
      </c>
      <c r="R120" s="4">
        <v>2</v>
      </c>
      <c r="S120" s="4">
        <v>2</v>
      </c>
      <c r="T120" s="4">
        <v>2</v>
      </c>
      <c r="U120" s="4">
        <v>2</v>
      </c>
      <c r="V120" s="4">
        <v>2</v>
      </c>
      <c r="W120" s="4">
        <v>2</v>
      </c>
      <c r="X120" s="10"/>
      <c r="Y120" s="10"/>
      <c r="Z120" s="10"/>
      <c r="AA120" s="15">
        <v>123</v>
      </c>
      <c r="AB120" s="31">
        <f t="shared" si="5"/>
        <v>24</v>
      </c>
      <c r="AC120" s="15">
        <v>123</v>
      </c>
      <c r="AD120" s="8">
        <f t="shared" si="6"/>
        <v>100</v>
      </c>
      <c r="AE120" s="39">
        <f t="shared" si="7"/>
        <v>100</v>
      </c>
      <c r="AF120" s="39"/>
    </row>
    <row r="121" spans="1:32" ht="47.5" customHeight="1" x14ac:dyDescent="0.35">
      <c r="A121" s="71"/>
      <c r="B121" s="71"/>
      <c r="C121" s="50"/>
      <c r="D121" s="70"/>
      <c r="E121" s="50"/>
      <c r="F121" s="50"/>
      <c r="G121" s="50"/>
      <c r="H121" s="50"/>
      <c r="I121" s="52"/>
      <c r="J121" s="47"/>
      <c r="K121" s="31" t="s">
        <v>415</v>
      </c>
      <c r="L121" s="8">
        <v>102340</v>
      </c>
      <c r="M121" s="8">
        <v>102340</v>
      </c>
      <c r="N121" s="8">
        <v>101340</v>
      </c>
      <c r="O121" s="8">
        <v>102340</v>
      </c>
      <c r="P121" s="8">
        <v>102340</v>
      </c>
      <c r="Q121" s="8">
        <v>102340</v>
      </c>
      <c r="R121" s="8">
        <v>92204</v>
      </c>
      <c r="S121" s="8">
        <v>101500</v>
      </c>
      <c r="T121" s="8">
        <v>101700</v>
      </c>
      <c r="U121" s="8">
        <v>102340</v>
      </c>
      <c r="V121" s="8">
        <v>102284.68</v>
      </c>
      <c r="W121" s="8">
        <v>102340</v>
      </c>
      <c r="X121" s="9">
        <f>SUM(L121:W121)</f>
        <v>1215408.68</v>
      </c>
      <c r="Y121" s="9">
        <v>603214.30000000005</v>
      </c>
      <c r="Z121" s="9">
        <f>+X121+Y121</f>
        <v>1818622.98</v>
      </c>
      <c r="AA121" s="15"/>
      <c r="AB121" s="31" t="str">
        <f t="shared" si="5"/>
        <v>Monto</v>
      </c>
      <c r="AC121" s="15"/>
      <c r="AD121" s="8"/>
      <c r="AE121" s="39"/>
      <c r="AF121" s="39">
        <f t="shared" si="8"/>
        <v>149.63057364375578</v>
      </c>
    </row>
    <row r="122" spans="1:32" ht="47.5" customHeight="1" x14ac:dyDescent="0.35">
      <c r="A122" s="71"/>
      <c r="B122" s="71"/>
      <c r="C122" s="50"/>
      <c r="D122" s="70" t="s">
        <v>18</v>
      </c>
      <c r="E122" s="50" t="s">
        <v>323</v>
      </c>
      <c r="F122" s="50" t="s">
        <v>138</v>
      </c>
      <c r="G122" s="50" t="s">
        <v>219</v>
      </c>
      <c r="H122" s="50" t="s">
        <v>14</v>
      </c>
      <c r="I122" s="51" t="s">
        <v>467</v>
      </c>
      <c r="J122" s="46" t="s">
        <v>219</v>
      </c>
      <c r="K122" s="31">
        <f>SUM(L122:W122)</f>
        <v>12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10"/>
      <c r="Y122" s="10"/>
      <c r="Z122" s="10"/>
      <c r="AA122" s="15">
        <v>58000</v>
      </c>
      <c r="AB122" s="31">
        <f t="shared" si="5"/>
        <v>12</v>
      </c>
      <c r="AC122" s="15">
        <v>58000</v>
      </c>
      <c r="AD122" s="8">
        <f t="shared" si="6"/>
        <v>100</v>
      </c>
      <c r="AE122" s="39">
        <f t="shared" si="7"/>
        <v>100</v>
      </c>
      <c r="AF122" s="39"/>
    </row>
    <row r="123" spans="1:32" ht="47.5" customHeight="1" x14ac:dyDescent="0.35">
      <c r="A123" s="71"/>
      <c r="B123" s="71"/>
      <c r="C123" s="50"/>
      <c r="D123" s="70"/>
      <c r="E123" s="50"/>
      <c r="F123" s="50"/>
      <c r="G123" s="50"/>
      <c r="H123" s="50"/>
      <c r="I123" s="52"/>
      <c r="J123" s="47"/>
      <c r="K123" s="31" t="s">
        <v>415</v>
      </c>
      <c r="L123" s="8">
        <v>102000</v>
      </c>
      <c r="M123" s="8">
        <v>80000</v>
      </c>
      <c r="N123" s="8">
        <v>102000</v>
      </c>
      <c r="O123" s="8">
        <v>102000</v>
      </c>
      <c r="P123" s="8">
        <v>90000</v>
      </c>
      <c r="Q123" s="8">
        <v>92000</v>
      </c>
      <c r="R123" s="8">
        <v>102000</v>
      </c>
      <c r="S123" s="8">
        <v>102020</v>
      </c>
      <c r="T123" s="8">
        <v>95000</v>
      </c>
      <c r="U123" s="8">
        <v>102000</v>
      </c>
      <c r="V123" s="8">
        <v>98000</v>
      </c>
      <c r="W123" s="8">
        <v>98000</v>
      </c>
      <c r="X123" s="9">
        <f>SUM(L123:W123)</f>
        <v>1165020</v>
      </c>
      <c r="Y123" s="9"/>
      <c r="Z123" s="9">
        <f>+X123+Y123</f>
        <v>1165020</v>
      </c>
      <c r="AA123" s="15"/>
      <c r="AB123" s="31" t="str">
        <f t="shared" si="5"/>
        <v>Monto</v>
      </c>
      <c r="AC123" s="15"/>
      <c r="AD123" s="8"/>
      <c r="AE123" s="39"/>
      <c r="AF123" s="39">
        <f t="shared" si="8"/>
        <v>100</v>
      </c>
    </row>
    <row r="124" spans="1:32" ht="47.5" customHeight="1" x14ac:dyDescent="0.35">
      <c r="A124" s="71"/>
      <c r="B124" s="71"/>
      <c r="C124" s="50"/>
      <c r="D124" s="70" t="s">
        <v>139</v>
      </c>
      <c r="E124" s="50" t="s">
        <v>324</v>
      </c>
      <c r="F124" s="50" t="s">
        <v>140</v>
      </c>
      <c r="G124" s="50" t="s">
        <v>44</v>
      </c>
      <c r="H124" s="50" t="s">
        <v>14</v>
      </c>
      <c r="I124" s="51" t="s">
        <v>466</v>
      </c>
      <c r="J124" s="46" t="s">
        <v>44</v>
      </c>
      <c r="K124" s="31">
        <f>SUM(L124:W124)</f>
        <v>12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10"/>
      <c r="Y124" s="10"/>
      <c r="Z124" s="10"/>
      <c r="AA124" s="15">
        <v>44979</v>
      </c>
      <c r="AB124" s="31">
        <f t="shared" si="5"/>
        <v>12</v>
      </c>
      <c r="AC124" s="15">
        <v>44979</v>
      </c>
      <c r="AD124" s="8">
        <f t="shared" si="6"/>
        <v>100</v>
      </c>
      <c r="AE124" s="39">
        <f t="shared" si="7"/>
        <v>100</v>
      </c>
      <c r="AF124" s="39"/>
    </row>
    <row r="125" spans="1:32" ht="47.5" customHeight="1" x14ac:dyDescent="0.35">
      <c r="A125" s="71"/>
      <c r="B125" s="71"/>
      <c r="C125" s="50"/>
      <c r="D125" s="70"/>
      <c r="E125" s="50"/>
      <c r="F125" s="50"/>
      <c r="G125" s="50"/>
      <c r="H125" s="50"/>
      <c r="I125" s="52"/>
      <c r="J125" s="47"/>
      <c r="K125" s="31" t="s">
        <v>415</v>
      </c>
      <c r="L125" s="8">
        <v>75000</v>
      </c>
      <c r="M125" s="8">
        <v>75000</v>
      </c>
      <c r="N125" s="8">
        <v>75000</v>
      </c>
      <c r="O125" s="8">
        <v>75000</v>
      </c>
      <c r="P125" s="8">
        <v>75000</v>
      </c>
      <c r="Q125" s="8">
        <v>75000</v>
      </c>
      <c r="R125" s="8">
        <v>75000</v>
      </c>
      <c r="S125" s="8">
        <v>75000</v>
      </c>
      <c r="T125" s="8">
        <v>75000</v>
      </c>
      <c r="U125" s="8">
        <v>75000</v>
      </c>
      <c r="V125" s="8">
        <v>75000</v>
      </c>
      <c r="W125" s="8">
        <v>75000</v>
      </c>
      <c r="X125" s="9">
        <f>SUM(L125:W125)</f>
        <v>900000</v>
      </c>
      <c r="Y125" s="9"/>
      <c r="Z125" s="9">
        <f>+X125+Y125</f>
        <v>900000</v>
      </c>
      <c r="AA125" s="15"/>
      <c r="AB125" s="31" t="str">
        <f t="shared" si="5"/>
        <v>Monto</v>
      </c>
      <c r="AC125" s="15"/>
      <c r="AD125" s="8"/>
      <c r="AE125" s="39"/>
      <c r="AF125" s="39">
        <f t="shared" si="8"/>
        <v>100</v>
      </c>
    </row>
    <row r="126" spans="1:32" ht="47.5" customHeight="1" x14ac:dyDescent="0.35">
      <c r="A126" s="71" t="s">
        <v>354</v>
      </c>
      <c r="B126" s="71" t="s">
        <v>419</v>
      </c>
      <c r="C126" s="50" t="s">
        <v>394</v>
      </c>
      <c r="D126" s="70" t="s">
        <v>141</v>
      </c>
      <c r="E126" s="50" t="s">
        <v>325</v>
      </c>
      <c r="F126" s="50" t="s">
        <v>142</v>
      </c>
      <c r="G126" s="50" t="s">
        <v>228</v>
      </c>
      <c r="H126" s="50" t="s">
        <v>14</v>
      </c>
      <c r="I126" s="51" t="s">
        <v>475</v>
      </c>
      <c r="J126" s="46" t="s">
        <v>228</v>
      </c>
      <c r="K126" s="4">
        <f>SUM(L126:W126)</f>
        <v>240</v>
      </c>
      <c r="L126" s="4">
        <v>20</v>
      </c>
      <c r="M126" s="4">
        <v>20</v>
      </c>
      <c r="N126" s="4">
        <v>20</v>
      </c>
      <c r="O126" s="4">
        <v>20</v>
      </c>
      <c r="P126" s="4">
        <v>20</v>
      </c>
      <c r="Q126" s="4">
        <v>20</v>
      </c>
      <c r="R126" s="4">
        <v>20</v>
      </c>
      <c r="S126" s="4">
        <v>20</v>
      </c>
      <c r="T126" s="4">
        <v>20</v>
      </c>
      <c r="U126" s="4">
        <v>20</v>
      </c>
      <c r="V126" s="4">
        <v>20</v>
      </c>
      <c r="W126" s="4">
        <v>20</v>
      </c>
      <c r="X126" s="10"/>
      <c r="Y126" s="10"/>
      <c r="Z126" s="10"/>
      <c r="AA126" s="15">
        <v>8000</v>
      </c>
      <c r="AB126" s="31">
        <f t="shared" si="5"/>
        <v>240</v>
      </c>
      <c r="AC126" s="15">
        <v>8000</v>
      </c>
      <c r="AD126" s="8">
        <f t="shared" si="6"/>
        <v>100</v>
      </c>
      <c r="AE126" s="39">
        <f t="shared" si="7"/>
        <v>100</v>
      </c>
      <c r="AF126" s="39"/>
    </row>
    <row r="127" spans="1:32" ht="47.5" customHeight="1" x14ac:dyDescent="0.35">
      <c r="A127" s="71"/>
      <c r="B127" s="71"/>
      <c r="C127" s="50"/>
      <c r="D127" s="70"/>
      <c r="E127" s="50"/>
      <c r="F127" s="50"/>
      <c r="G127" s="50"/>
      <c r="H127" s="50"/>
      <c r="I127" s="52"/>
      <c r="J127" s="47"/>
      <c r="K127" s="31" t="s">
        <v>415</v>
      </c>
      <c r="L127" s="8">
        <v>16260</v>
      </c>
      <c r="M127" s="8">
        <v>16260</v>
      </c>
      <c r="N127" s="8">
        <v>16260</v>
      </c>
      <c r="O127" s="8">
        <v>16200</v>
      </c>
      <c r="P127" s="8">
        <v>18260</v>
      </c>
      <c r="Q127" s="8">
        <v>1660</v>
      </c>
      <c r="R127" s="8">
        <v>14220</v>
      </c>
      <c r="S127" s="8">
        <v>16260</v>
      </c>
      <c r="T127" s="8">
        <v>16260</v>
      </c>
      <c r="U127" s="8">
        <v>16260</v>
      </c>
      <c r="V127" s="8">
        <v>16279</v>
      </c>
      <c r="W127" s="8">
        <v>16260</v>
      </c>
      <c r="X127" s="9">
        <f>SUM(L127:W127)</f>
        <v>180439</v>
      </c>
      <c r="Y127" s="9"/>
      <c r="Z127" s="9">
        <f>+X127+Y127</f>
        <v>180439</v>
      </c>
      <c r="AA127" s="15"/>
      <c r="AB127" s="31" t="str">
        <f t="shared" si="5"/>
        <v>Monto</v>
      </c>
      <c r="AC127" s="15"/>
      <c r="AD127" s="8"/>
      <c r="AE127" s="39"/>
      <c r="AF127" s="39">
        <f t="shared" si="8"/>
        <v>100</v>
      </c>
    </row>
    <row r="128" spans="1:32" ht="47.5" customHeight="1" x14ac:dyDescent="0.35">
      <c r="A128" s="71"/>
      <c r="B128" s="71"/>
      <c r="C128" s="50"/>
      <c r="D128" s="70" t="s">
        <v>143</v>
      </c>
      <c r="E128" s="50" t="s">
        <v>326</v>
      </c>
      <c r="F128" s="50" t="s">
        <v>144</v>
      </c>
      <c r="G128" s="50" t="s">
        <v>228</v>
      </c>
      <c r="H128" s="50" t="s">
        <v>14</v>
      </c>
      <c r="I128" s="51" t="s">
        <v>474</v>
      </c>
      <c r="J128" s="46" t="s">
        <v>228</v>
      </c>
      <c r="K128" s="31">
        <f>SUM(L128:W128)</f>
        <v>260</v>
      </c>
      <c r="L128" s="4">
        <v>20</v>
      </c>
      <c r="M128" s="4">
        <v>20</v>
      </c>
      <c r="N128" s="4">
        <v>20</v>
      </c>
      <c r="O128" s="4">
        <v>20</v>
      </c>
      <c r="P128" s="4">
        <v>30</v>
      </c>
      <c r="Q128" s="4">
        <v>20</v>
      </c>
      <c r="R128" s="4">
        <v>20</v>
      </c>
      <c r="S128" s="4">
        <v>20</v>
      </c>
      <c r="T128" s="4">
        <v>20</v>
      </c>
      <c r="U128" s="4">
        <v>20</v>
      </c>
      <c r="V128" s="4">
        <v>20</v>
      </c>
      <c r="W128" s="4">
        <v>30</v>
      </c>
      <c r="X128" s="10"/>
      <c r="Y128" s="10"/>
      <c r="Z128" s="10"/>
      <c r="AA128" s="15">
        <v>6500</v>
      </c>
      <c r="AB128" s="31">
        <f t="shared" si="5"/>
        <v>260</v>
      </c>
      <c r="AC128" s="15">
        <v>6500</v>
      </c>
      <c r="AD128" s="8">
        <f t="shared" si="6"/>
        <v>100</v>
      </c>
      <c r="AE128" s="39">
        <f t="shared" si="7"/>
        <v>100</v>
      </c>
      <c r="AF128" s="39"/>
    </row>
    <row r="129" spans="1:32" ht="47.5" customHeight="1" x14ac:dyDescent="0.35">
      <c r="A129" s="71"/>
      <c r="B129" s="71"/>
      <c r="C129" s="50"/>
      <c r="D129" s="70"/>
      <c r="E129" s="50"/>
      <c r="F129" s="50"/>
      <c r="G129" s="50"/>
      <c r="H129" s="50"/>
      <c r="I129" s="52"/>
      <c r="J129" s="47"/>
      <c r="K129" s="31" t="s">
        <v>415</v>
      </c>
      <c r="L129" s="8">
        <v>16278</v>
      </c>
      <c r="M129" s="8">
        <v>16278</v>
      </c>
      <c r="N129" s="8">
        <v>16278</v>
      </c>
      <c r="O129" s="8">
        <v>185278</v>
      </c>
      <c r="P129" s="8">
        <v>16078</v>
      </c>
      <c r="Q129" s="8">
        <v>16278</v>
      </c>
      <c r="R129" s="8">
        <v>16278</v>
      </c>
      <c r="S129" s="8">
        <v>16278</v>
      </c>
      <c r="T129" s="8">
        <v>16278</v>
      </c>
      <c r="U129" s="8">
        <v>16270</v>
      </c>
      <c r="V129" s="8">
        <v>16278</v>
      </c>
      <c r="W129" s="8">
        <v>16278</v>
      </c>
      <c r="X129" s="9">
        <f>SUM(L129:W129)</f>
        <v>364128</v>
      </c>
      <c r="Y129" s="9">
        <v>-82091.89</v>
      </c>
      <c r="Z129" s="9">
        <f>+X129+Y129</f>
        <v>282036.11</v>
      </c>
      <c r="AA129" s="15"/>
      <c r="AB129" s="31" t="str">
        <f t="shared" si="5"/>
        <v>Monto</v>
      </c>
      <c r="AC129" s="15"/>
      <c r="AD129" s="8"/>
      <c r="AE129" s="39"/>
      <c r="AF129" s="39">
        <f t="shared" si="8"/>
        <v>77.455210804991651</v>
      </c>
    </row>
    <row r="130" spans="1:32" ht="47.5" customHeight="1" x14ac:dyDescent="0.35">
      <c r="A130" s="71"/>
      <c r="B130" s="71"/>
      <c r="C130" s="50"/>
      <c r="D130" s="73" t="s">
        <v>145</v>
      </c>
      <c r="E130" s="50" t="s">
        <v>327</v>
      </c>
      <c r="F130" s="50" t="s">
        <v>147</v>
      </c>
      <c r="G130" s="50" t="s">
        <v>44</v>
      </c>
      <c r="H130" s="50" t="s">
        <v>14</v>
      </c>
      <c r="I130" s="51" t="s">
        <v>473</v>
      </c>
      <c r="J130" s="46" t="s">
        <v>44</v>
      </c>
      <c r="K130" s="31">
        <f>SUM(L130:W130)</f>
        <v>12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10"/>
      <c r="Y130" s="10"/>
      <c r="Z130" s="10"/>
      <c r="AA130" s="15">
        <v>500</v>
      </c>
      <c r="AB130" s="31">
        <f t="shared" si="5"/>
        <v>12</v>
      </c>
      <c r="AC130" s="15">
        <v>500</v>
      </c>
      <c r="AD130" s="8">
        <f t="shared" si="6"/>
        <v>100</v>
      </c>
      <c r="AE130" s="39">
        <f t="shared" si="7"/>
        <v>100</v>
      </c>
      <c r="AF130" s="39"/>
    </row>
    <row r="131" spans="1:32" ht="47.5" customHeight="1" x14ac:dyDescent="0.35">
      <c r="A131" s="71"/>
      <c r="B131" s="71"/>
      <c r="C131" s="50"/>
      <c r="D131" s="73"/>
      <c r="E131" s="50"/>
      <c r="F131" s="50"/>
      <c r="G131" s="50"/>
      <c r="H131" s="50"/>
      <c r="I131" s="52"/>
      <c r="J131" s="47"/>
      <c r="K131" s="31" t="s">
        <v>415</v>
      </c>
      <c r="L131" s="8">
        <v>16300</v>
      </c>
      <c r="M131" s="8">
        <v>16300</v>
      </c>
      <c r="N131" s="8">
        <v>16300</v>
      </c>
      <c r="O131" s="8">
        <v>16300</v>
      </c>
      <c r="P131" s="8">
        <v>16300</v>
      </c>
      <c r="Q131" s="8">
        <v>16300</v>
      </c>
      <c r="R131" s="8">
        <v>14300</v>
      </c>
      <c r="S131" s="8">
        <v>16300</v>
      </c>
      <c r="T131" s="8">
        <v>16300</v>
      </c>
      <c r="U131" s="8">
        <v>16300</v>
      </c>
      <c r="V131" s="8">
        <v>16300</v>
      </c>
      <c r="W131" s="8">
        <v>16300</v>
      </c>
      <c r="X131" s="9">
        <f>SUM(L131:W131)</f>
        <v>193600</v>
      </c>
      <c r="Y131" s="9"/>
      <c r="Z131" s="9">
        <f>+X131+Y131</f>
        <v>193600</v>
      </c>
      <c r="AA131" s="15"/>
      <c r="AB131" s="31" t="str">
        <f t="shared" si="5"/>
        <v>Monto</v>
      </c>
      <c r="AC131" s="15"/>
      <c r="AD131" s="8"/>
      <c r="AE131" s="39"/>
      <c r="AF131" s="39">
        <f t="shared" si="8"/>
        <v>100</v>
      </c>
    </row>
    <row r="132" spans="1:32" ht="47.5" customHeight="1" x14ac:dyDescent="0.35">
      <c r="A132" s="71"/>
      <c r="B132" s="71"/>
      <c r="C132" s="50"/>
      <c r="D132" s="73" t="s">
        <v>146</v>
      </c>
      <c r="E132" s="50" t="s">
        <v>328</v>
      </c>
      <c r="F132" s="50" t="s">
        <v>148</v>
      </c>
      <c r="G132" s="50" t="s">
        <v>230</v>
      </c>
      <c r="H132" s="50" t="s">
        <v>14</v>
      </c>
      <c r="I132" s="51" t="s">
        <v>472</v>
      </c>
      <c r="J132" s="46" t="s">
        <v>230</v>
      </c>
      <c r="K132" s="31">
        <f>SUM(L132:W132)</f>
        <v>96</v>
      </c>
      <c r="L132" s="4">
        <v>8</v>
      </c>
      <c r="M132" s="4">
        <v>8</v>
      </c>
      <c r="N132" s="4">
        <v>8</v>
      </c>
      <c r="O132" s="4">
        <v>8</v>
      </c>
      <c r="P132" s="4">
        <v>8</v>
      </c>
      <c r="Q132" s="4">
        <v>8</v>
      </c>
      <c r="R132" s="4">
        <v>8</v>
      </c>
      <c r="S132" s="4">
        <v>8</v>
      </c>
      <c r="T132" s="4">
        <v>8</v>
      </c>
      <c r="U132" s="4">
        <v>8</v>
      </c>
      <c r="V132" s="4">
        <v>8</v>
      </c>
      <c r="W132" s="4">
        <v>8</v>
      </c>
      <c r="X132" s="10"/>
      <c r="Y132" s="10"/>
      <c r="Z132" s="10"/>
      <c r="AA132" s="15">
        <v>144</v>
      </c>
      <c r="AB132" s="31">
        <f t="shared" si="5"/>
        <v>96</v>
      </c>
      <c r="AC132" s="15">
        <v>144</v>
      </c>
      <c r="AD132" s="8">
        <f t="shared" si="6"/>
        <v>100</v>
      </c>
      <c r="AE132" s="39">
        <f t="shared" si="7"/>
        <v>100</v>
      </c>
      <c r="AF132" s="39"/>
    </row>
    <row r="133" spans="1:32" ht="47.5" customHeight="1" x14ac:dyDescent="0.35">
      <c r="A133" s="71"/>
      <c r="B133" s="71"/>
      <c r="C133" s="50"/>
      <c r="D133" s="73"/>
      <c r="E133" s="50"/>
      <c r="F133" s="50"/>
      <c r="G133" s="50"/>
      <c r="H133" s="50"/>
      <c r="I133" s="52"/>
      <c r="J133" s="47"/>
      <c r="K133" s="31" t="s">
        <v>415</v>
      </c>
      <c r="L133" s="8">
        <v>16244.42</v>
      </c>
      <c r="M133" s="8">
        <v>16244.42</v>
      </c>
      <c r="N133" s="8">
        <v>16241.42</v>
      </c>
      <c r="O133" s="8">
        <v>16244.4</v>
      </c>
      <c r="P133" s="8">
        <v>16244.42</v>
      </c>
      <c r="Q133" s="8">
        <v>16244.42</v>
      </c>
      <c r="R133" s="8">
        <v>16244.42</v>
      </c>
      <c r="S133" s="8">
        <v>16244.42</v>
      </c>
      <c r="T133" s="8">
        <v>16244.42</v>
      </c>
      <c r="U133" s="8">
        <v>16964.400000000001</v>
      </c>
      <c r="V133" s="8">
        <v>16244.42</v>
      </c>
      <c r="W133" s="8">
        <v>15112.72</v>
      </c>
      <c r="X133" s="9">
        <f>SUM(L133:W133)</f>
        <v>194518.30000000002</v>
      </c>
      <c r="Y133" s="9"/>
      <c r="Z133" s="9">
        <f>+X133+Y133</f>
        <v>194518.30000000002</v>
      </c>
      <c r="AA133" s="15"/>
      <c r="AB133" s="31" t="str">
        <f t="shared" si="5"/>
        <v>Monto</v>
      </c>
      <c r="AC133" s="15"/>
      <c r="AD133" s="8"/>
      <c r="AE133" s="39"/>
      <c r="AF133" s="39">
        <f t="shared" si="8"/>
        <v>100</v>
      </c>
    </row>
    <row r="134" spans="1:32" ht="47.5" customHeight="1" x14ac:dyDescent="0.35">
      <c r="A134" s="71" t="s">
        <v>354</v>
      </c>
      <c r="B134" s="71" t="s">
        <v>476</v>
      </c>
      <c r="C134" s="50" t="s">
        <v>395</v>
      </c>
      <c r="D134" s="70" t="s">
        <v>149</v>
      </c>
      <c r="E134" s="50" t="s">
        <v>329</v>
      </c>
      <c r="F134" s="50" t="s">
        <v>150</v>
      </c>
      <c r="G134" s="50" t="s">
        <v>227</v>
      </c>
      <c r="H134" s="50" t="s">
        <v>14</v>
      </c>
      <c r="I134" s="51" t="s">
        <v>482</v>
      </c>
      <c r="J134" s="46" t="s">
        <v>227</v>
      </c>
      <c r="K134" s="4">
        <f>SUM(L134:W134)</f>
        <v>48</v>
      </c>
      <c r="L134" s="4">
        <v>4</v>
      </c>
      <c r="M134" s="4">
        <v>4</v>
      </c>
      <c r="N134" s="4">
        <v>4</v>
      </c>
      <c r="O134" s="4">
        <v>4</v>
      </c>
      <c r="P134" s="4">
        <v>4</v>
      </c>
      <c r="Q134" s="4">
        <v>4</v>
      </c>
      <c r="R134" s="4">
        <v>4</v>
      </c>
      <c r="S134" s="4">
        <v>4</v>
      </c>
      <c r="T134" s="4">
        <v>4</v>
      </c>
      <c r="U134" s="4">
        <v>4</v>
      </c>
      <c r="V134" s="4">
        <v>4</v>
      </c>
      <c r="W134" s="4">
        <v>4</v>
      </c>
      <c r="X134" s="10"/>
      <c r="Y134" s="10"/>
      <c r="Z134" s="10"/>
      <c r="AA134" s="15">
        <v>21659</v>
      </c>
      <c r="AB134" s="31">
        <f t="shared" ref="AB134:AB197" si="9">+K134</f>
        <v>48</v>
      </c>
      <c r="AC134" s="15">
        <v>21659</v>
      </c>
      <c r="AD134" s="8">
        <f t="shared" ref="AD134:AD196" si="10">+AB134/K134*100</f>
        <v>100</v>
      </c>
      <c r="AE134" s="39">
        <f t="shared" ref="AE134:AE196" si="11">+AC134/AA134*100</f>
        <v>100</v>
      </c>
      <c r="AF134" s="39"/>
    </row>
    <row r="135" spans="1:32" ht="47.5" customHeight="1" x14ac:dyDescent="0.35">
      <c r="A135" s="71"/>
      <c r="B135" s="71"/>
      <c r="C135" s="50"/>
      <c r="D135" s="70"/>
      <c r="E135" s="50"/>
      <c r="F135" s="50"/>
      <c r="G135" s="50"/>
      <c r="H135" s="50"/>
      <c r="I135" s="52"/>
      <c r="J135" s="47"/>
      <c r="K135" s="31" t="s">
        <v>415</v>
      </c>
      <c r="L135" s="8">
        <v>45750</v>
      </c>
      <c r="M135" s="8">
        <v>35750</v>
      </c>
      <c r="N135" s="8">
        <v>37750</v>
      </c>
      <c r="O135" s="8">
        <v>35750</v>
      </c>
      <c r="P135" s="8">
        <v>35750</v>
      </c>
      <c r="Q135" s="8">
        <v>35750</v>
      </c>
      <c r="R135" s="8">
        <v>35750</v>
      </c>
      <c r="S135" s="8">
        <v>35750</v>
      </c>
      <c r="T135" s="8">
        <v>35750</v>
      </c>
      <c r="U135" s="8">
        <v>35750</v>
      </c>
      <c r="V135" s="8">
        <v>35750</v>
      </c>
      <c r="W135" s="8">
        <v>35750</v>
      </c>
      <c r="X135" s="9">
        <f>SUM(L135:W135)</f>
        <v>441000</v>
      </c>
      <c r="Y135" s="9"/>
      <c r="Z135" s="9">
        <f>+X135+Y135</f>
        <v>441000</v>
      </c>
      <c r="AA135" s="15"/>
      <c r="AB135" s="31" t="str">
        <f t="shared" si="9"/>
        <v>Monto</v>
      </c>
      <c r="AC135" s="15"/>
      <c r="AD135" s="8"/>
      <c r="AE135" s="39"/>
      <c r="AF135" s="39">
        <f t="shared" ref="AF135:AF197" si="12">+Z135/X135*100</f>
        <v>100</v>
      </c>
    </row>
    <row r="136" spans="1:32" ht="47.5" customHeight="1" x14ac:dyDescent="0.35">
      <c r="A136" s="71"/>
      <c r="B136" s="71"/>
      <c r="C136" s="50"/>
      <c r="D136" s="70" t="s">
        <v>151</v>
      </c>
      <c r="E136" s="50" t="s">
        <v>330</v>
      </c>
      <c r="F136" s="50" t="s">
        <v>152</v>
      </c>
      <c r="G136" s="50" t="s">
        <v>227</v>
      </c>
      <c r="H136" s="50" t="s">
        <v>14</v>
      </c>
      <c r="I136" s="51" t="s">
        <v>481</v>
      </c>
      <c r="J136" s="46" t="s">
        <v>227</v>
      </c>
      <c r="K136" s="31">
        <f>SUM(L136:W136)</f>
        <v>18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3</v>
      </c>
      <c r="T136" s="4">
        <v>3</v>
      </c>
      <c r="U136" s="4">
        <v>3</v>
      </c>
      <c r="V136" s="4">
        <v>1</v>
      </c>
      <c r="W136" s="4">
        <v>1</v>
      </c>
      <c r="X136" s="10"/>
      <c r="Y136" s="10"/>
      <c r="Z136" s="10"/>
      <c r="AA136" s="15">
        <v>21659</v>
      </c>
      <c r="AB136" s="31">
        <f t="shared" si="9"/>
        <v>18</v>
      </c>
      <c r="AC136" s="15">
        <v>21659</v>
      </c>
      <c r="AD136" s="8">
        <f t="shared" si="10"/>
        <v>100</v>
      </c>
      <c r="AE136" s="39">
        <f t="shared" si="11"/>
        <v>100</v>
      </c>
      <c r="AF136" s="39"/>
    </row>
    <row r="137" spans="1:32" ht="47.5" customHeight="1" x14ac:dyDescent="0.35">
      <c r="A137" s="71"/>
      <c r="B137" s="71"/>
      <c r="C137" s="50"/>
      <c r="D137" s="70"/>
      <c r="E137" s="50"/>
      <c r="F137" s="50"/>
      <c r="G137" s="50"/>
      <c r="H137" s="50"/>
      <c r="I137" s="52"/>
      <c r="J137" s="47"/>
      <c r="K137" s="31" t="s">
        <v>415</v>
      </c>
      <c r="L137" s="8">
        <v>35817</v>
      </c>
      <c r="M137" s="8">
        <v>35817</v>
      </c>
      <c r="N137" s="8">
        <v>65917</v>
      </c>
      <c r="O137" s="8">
        <v>35817</v>
      </c>
      <c r="P137" s="8">
        <v>35817</v>
      </c>
      <c r="Q137" s="8">
        <v>55817</v>
      </c>
      <c r="R137" s="8">
        <v>35817</v>
      </c>
      <c r="S137" s="8">
        <v>35817</v>
      </c>
      <c r="T137" s="8">
        <v>35817</v>
      </c>
      <c r="U137" s="8">
        <v>35817</v>
      </c>
      <c r="V137" s="8">
        <v>56817</v>
      </c>
      <c r="W137" s="8">
        <v>76817</v>
      </c>
      <c r="X137" s="9">
        <f>SUM(L137:W137)</f>
        <v>541904</v>
      </c>
      <c r="Y137" s="9">
        <v>-200000</v>
      </c>
      <c r="Z137" s="9">
        <f>+X137+Y137</f>
        <v>341904</v>
      </c>
      <c r="AA137" s="15"/>
      <c r="AB137" s="31" t="str">
        <f t="shared" si="9"/>
        <v>Monto</v>
      </c>
      <c r="AC137" s="15"/>
      <c r="AD137" s="8"/>
      <c r="AE137" s="39"/>
      <c r="AF137" s="39">
        <f t="shared" si="12"/>
        <v>63.093093979745483</v>
      </c>
    </row>
    <row r="138" spans="1:32" ht="47.5" customHeight="1" x14ac:dyDescent="0.35">
      <c r="A138" s="71"/>
      <c r="B138" s="71"/>
      <c r="C138" s="50"/>
      <c r="D138" s="70" t="s">
        <v>153</v>
      </c>
      <c r="E138" s="50" t="s">
        <v>331</v>
      </c>
      <c r="F138" s="50" t="s">
        <v>154</v>
      </c>
      <c r="G138" s="50" t="s">
        <v>231</v>
      </c>
      <c r="H138" s="50" t="s">
        <v>14</v>
      </c>
      <c r="I138" s="51" t="s">
        <v>480</v>
      </c>
      <c r="J138" s="46" t="s">
        <v>231</v>
      </c>
      <c r="K138" s="31">
        <f>SUM(L138:W138)</f>
        <v>60</v>
      </c>
      <c r="L138" s="4">
        <v>5</v>
      </c>
      <c r="M138" s="4">
        <v>5</v>
      </c>
      <c r="N138" s="4">
        <v>5</v>
      </c>
      <c r="O138" s="4">
        <v>5</v>
      </c>
      <c r="P138" s="4">
        <v>5</v>
      </c>
      <c r="Q138" s="4">
        <v>5</v>
      </c>
      <c r="R138" s="4">
        <v>5</v>
      </c>
      <c r="S138" s="4">
        <v>5</v>
      </c>
      <c r="T138" s="4">
        <v>5</v>
      </c>
      <c r="U138" s="4">
        <v>5</v>
      </c>
      <c r="V138" s="4">
        <v>5</v>
      </c>
      <c r="W138" s="4">
        <v>5</v>
      </c>
      <c r="X138" s="10"/>
      <c r="Y138" s="10"/>
      <c r="Z138" s="10"/>
      <c r="AA138" s="15">
        <v>21659</v>
      </c>
      <c r="AB138" s="31">
        <f t="shared" si="9"/>
        <v>60</v>
      </c>
      <c r="AC138" s="15">
        <v>21659</v>
      </c>
      <c r="AD138" s="8">
        <f t="shared" si="10"/>
        <v>100</v>
      </c>
      <c r="AE138" s="39">
        <f t="shared" si="11"/>
        <v>100</v>
      </c>
      <c r="AF138" s="39"/>
    </row>
    <row r="139" spans="1:32" ht="47.5" customHeight="1" x14ac:dyDescent="0.35">
      <c r="A139" s="71"/>
      <c r="B139" s="71"/>
      <c r="C139" s="50"/>
      <c r="D139" s="70"/>
      <c r="E139" s="50"/>
      <c r="F139" s="50"/>
      <c r="G139" s="50"/>
      <c r="H139" s="50"/>
      <c r="I139" s="52"/>
      <c r="J139" s="47"/>
      <c r="K139" s="31" t="s">
        <v>415</v>
      </c>
      <c r="L139" s="8">
        <v>39319</v>
      </c>
      <c r="M139" s="8">
        <v>35319</v>
      </c>
      <c r="N139" s="8">
        <v>85319</v>
      </c>
      <c r="O139" s="8">
        <v>35319</v>
      </c>
      <c r="P139" s="8">
        <v>35319</v>
      </c>
      <c r="Q139" s="8">
        <v>35319</v>
      </c>
      <c r="R139" s="8">
        <v>35319</v>
      </c>
      <c r="S139" s="8">
        <v>35319</v>
      </c>
      <c r="T139" s="8">
        <v>35319</v>
      </c>
      <c r="U139" s="8">
        <v>35319</v>
      </c>
      <c r="V139" s="8">
        <v>35519</v>
      </c>
      <c r="W139" s="8">
        <v>35319</v>
      </c>
      <c r="X139" s="9">
        <f>SUM(L139:W139)</f>
        <v>478028</v>
      </c>
      <c r="Y139" s="9"/>
      <c r="Z139" s="9">
        <f>+X139+Y139</f>
        <v>478028</v>
      </c>
      <c r="AA139" s="15"/>
      <c r="AB139" s="31" t="str">
        <f t="shared" si="9"/>
        <v>Monto</v>
      </c>
      <c r="AC139" s="15"/>
      <c r="AD139" s="8"/>
      <c r="AE139" s="39"/>
      <c r="AF139" s="39">
        <f t="shared" si="12"/>
        <v>100</v>
      </c>
    </row>
    <row r="140" spans="1:32" ht="47.5" customHeight="1" x14ac:dyDescent="0.35">
      <c r="A140" s="71"/>
      <c r="B140" s="71"/>
      <c r="C140" s="50"/>
      <c r="D140" s="70" t="s">
        <v>155</v>
      </c>
      <c r="E140" s="50" t="s">
        <v>332</v>
      </c>
      <c r="F140" s="50" t="s">
        <v>157</v>
      </c>
      <c r="G140" s="50" t="s">
        <v>53</v>
      </c>
      <c r="H140" s="50" t="s">
        <v>14</v>
      </c>
      <c r="I140" s="51" t="s">
        <v>479</v>
      </c>
      <c r="J140" s="46" t="s">
        <v>53</v>
      </c>
      <c r="K140" s="31">
        <f>SUM(L140:W140)</f>
        <v>60</v>
      </c>
      <c r="L140" s="4">
        <v>5</v>
      </c>
      <c r="M140" s="4">
        <v>5</v>
      </c>
      <c r="N140" s="4">
        <v>5</v>
      </c>
      <c r="O140" s="4">
        <v>5</v>
      </c>
      <c r="P140" s="4">
        <v>5</v>
      </c>
      <c r="Q140" s="4">
        <v>5</v>
      </c>
      <c r="R140" s="4">
        <v>5</v>
      </c>
      <c r="S140" s="4">
        <v>5</v>
      </c>
      <c r="T140" s="4">
        <v>5</v>
      </c>
      <c r="U140" s="4">
        <v>5</v>
      </c>
      <c r="V140" s="4">
        <v>5</v>
      </c>
      <c r="W140" s="4">
        <v>5</v>
      </c>
      <c r="X140" s="10"/>
      <c r="Y140" s="10"/>
      <c r="Z140" s="10"/>
      <c r="AA140" s="15">
        <v>21659</v>
      </c>
      <c r="AB140" s="31">
        <f t="shared" si="9"/>
        <v>60</v>
      </c>
      <c r="AC140" s="15">
        <v>21659</v>
      </c>
      <c r="AD140" s="8">
        <f t="shared" si="10"/>
        <v>100</v>
      </c>
      <c r="AE140" s="39">
        <f t="shared" si="11"/>
        <v>100</v>
      </c>
      <c r="AF140" s="39"/>
    </row>
    <row r="141" spans="1:32" ht="47.5" customHeight="1" x14ac:dyDescent="0.35">
      <c r="A141" s="71"/>
      <c r="B141" s="71"/>
      <c r="C141" s="50"/>
      <c r="D141" s="70"/>
      <c r="E141" s="50"/>
      <c r="F141" s="50"/>
      <c r="G141" s="50"/>
      <c r="H141" s="50"/>
      <c r="I141" s="52"/>
      <c r="J141" s="47"/>
      <c r="K141" s="31" t="s">
        <v>415</v>
      </c>
      <c r="L141" s="8">
        <v>35500</v>
      </c>
      <c r="M141" s="8">
        <v>35500</v>
      </c>
      <c r="N141" s="8">
        <v>35700</v>
      </c>
      <c r="O141" s="8">
        <v>35500</v>
      </c>
      <c r="P141" s="8">
        <v>35500</v>
      </c>
      <c r="Q141" s="8">
        <v>37925.339999999997</v>
      </c>
      <c r="R141" s="8">
        <v>35900</v>
      </c>
      <c r="S141" s="8">
        <v>35500</v>
      </c>
      <c r="T141" s="8">
        <v>65500</v>
      </c>
      <c r="U141" s="8">
        <v>35500</v>
      </c>
      <c r="V141" s="8">
        <v>35700</v>
      </c>
      <c r="W141" s="8">
        <v>30900</v>
      </c>
      <c r="X141" s="9">
        <f>SUM(L141:W141)</f>
        <v>454625.33999999997</v>
      </c>
      <c r="Y141" s="9"/>
      <c r="Z141" s="9">
        <f>+X141+Y141</f>
        <v>454625.33999999997</v>
      </c>
      <c r="AA141" s="15"/>
      <c r="AB141" s="31" t="str">
        <f t="shared" si="9"/>
        <v>Monto</v>
      </c>
      <c r="AC141" s="15"/>
      <c r="AD141" s="8"/>
      <c r="AE141" s="39"/>
      <c r="AF141" s="39">
        <f t="shared" si="12"/>
        <v>100</v>
      </c>
    </row>
    <row r="142" spans="1:32" ht="47.5" customHeight="1" x14ac:dyDescent="0.35">
      <c r="A142" s="71"/>
      <c r="B142" s="71"/>
      <c r="C142" s="50"/>
      <c r="D142" s="70" t="s">
        <v>333</v>
      </c>
      <c r="E142" s="50" t="s">
        <v>334</v>
      </c>
      <c r="F142" s="50" t="s">
        <v>158</v>
      </c>
      <c r="G142" s="50" t="s">
        <v>59</v>
      </c>
      <c r="H142" s="50" t="s">
        <v>14</v>
      </c>
      <c r="I142" s="51" t="s">
        <v>478</v>
      </c>
      <c r="J142" s="46" t="s">
        <v>59</v>
      </c>
      <c r="K142" s="31">
        <f>SUM(L142:W142)</f>
        <v>48</v>
      </c>
      <c r="L142" s="4">
        <v>4</v>
      </c>
      <c r="M142" s="4">
        <v>4</v>
      </c>
      <c r="N142" s="4">
        <v>4</v>
      </c>
      <c r="O142" s="4">
        <v>4</v>
      </c>
      <c r="P142" s="4">
        <v>4</v>
      </c>
      <c r="Q142" s="4">
        <v>4</v>
      </c>
      <c r="R142" s="4">
        <v>4</v>
      </c>
      <c r="S142" s="4">
        <v>4</v>
      </c>
      <c r="T142" s="4">
        <v>4</v>
      </c>
      <c r="U142" s="4">
        <v>4</v>
      </c>
      <c r="V142" s="4">
        <v>4</v>
      </c>
      <c r="W142" s="4">
        <v>4</v>
      </c>
      <c r="X142" s="10"/>
      <c r="Y142" s="10"/>
      <c r="Z142" s="10"/>
      <c r="AA142" s="15">
        <v>21659</v>
      </c>
      <c r="AB142" s="31">
        <f t="shared" si="9"/>
        <v>48</v>
      </c>
      <c r="AC142" s="15">
        <v>21659</v>
      </c>
      <c r="AD142" s="8">
        <f t="shared" si="10"/>
        <v>100</v>
      </c>
      <c r="AE142" s="39">
        <f t="shared" si="11"/>
        <v>100</v>
      </c>
      <c r="AF142" s="39"/>
    </row>
    <row r="143" spans="1:32" ht="47.5" customHeight="1" x14ac:dyDescent="0.35">
      <c r="A143" s="71"/>
      <c r="B143" s="71"/>
      <c r="C143" s="50"/>
      <c r="D143" s="70"/>
      <c r="E143" s="50"/>
      <c r="F143" s="50"/>
      <c r="G143" s="50"/>
      <c r="H143" s="50"/>
      <c r="I143" s="52"/>
      <c r="J143" s="47"/>
      <c r="K143" s="31" t="s">
        <v>415</v>
      </c>
      <c r="L143" s="8">
        <v>35650</v>
      </c>
      <c r="M143" s="8">
        <v>35650</v>
      </c>
      <c r="N143" s="8">
        <v>95650</v>
      </c>
      <c r="O143" s="8">
        <v>35650</v>
      </c>
      <c r="P143" s="8">
        <v>35650</v>
      </c>
      <c r="Q143" s="8">
        <v>35650</v>
      </c>
      <c r="R143" s="8">
        <v>85650</v>
      </c>
      <c r="S143" s="8">
        <v>95650</v>
      </c>
      <c r="T143" s="8">
        <v>55650</v>
      </c>
      <c r="U143" s="8">
        <v>35650</v>
      </c>
      <c r="V143" s="8">
        <v>35650</v>
      </c>
      <c r="W143" s="8">
        <v>35650</v>
      </c>
      <c r="X143" s="9">
        <f>SUM(L143:W143)</f>
        <v>617800</v>
      </c>
      <c r="Y143" s="9">
        <v>-206200.46</v>
      </c>
      <c r="Z143" s="9">
        <f>+X143+Y143</f>
        <v>411599.54000000004</v>
      </c>
      <c r="AA143" s="15"/>
      <c r="AB143" s="31" t="str">
        <f t="shared" si="9"/>
        <v>Monto</v>
      </c>
      <c r="AC143" s="15"/>
      <c r="AD143" s="8"/>
      <c r="AE143" s="39"/>
      <c r="AF143" s="39">
        <f t="shared" si="12"/>
        <v>66.623428293946262</v>
      </c>
    </row>
    <row r="144" spans="1:32" ht="47.5" customHeight="1" x14ac:dyDescent="0.35">
      <c r="A144" s="71"/>
      <c r="B144" s="71"/>
      <c r="C144" s="50"/>
      <c r="D144" s="50" t="s">
        <v>156</v>
      </c>
      <c r="E144" s="50" t="s">
        <v>335</v>
      </c>
      <c r="F144" s="50" t="s">
        <v>159</v>
      </c>
      <c r="G144" s="50" t="s">
        <v>232</v>
      </c>
      <c r="H144" s="50" t="s">
        <v>14</v>
      </c>
      <c r="I144" s="51" t="s">
        <v>477</v>
      </c>
      <c r="J144" s="46" t="s">
        <v>232</v>
      </c>
      <c r="K144" s="31">
        <f>SUM(L144:W144)</f>
        <v>20</v>
      </c>
      <c r="L144" s="4"/>
      <c r="M144" s="4"/>
      <c r="N144" s="4"/>
      <c r="O144" s="4">
        <v>4</v>
      </c>
      <c r="P144" s="4">
        <v>4</v>
      </c>
      <c r="Q144" s="4">
        <v>4</v>
      </c>
      <c r="R144" s="4">
        <v>4</v>
      </c>
      <c r="S144" s="4">
        <v>4</v>
      </c>
      <c r="T144" s="4"/>
      <c r="U144" s="4"/>
      <c r="V144" s="4"/>
      <c r="W144" s="4"/>
      <c r="X144" s="10"/>
      <c r="Y144" s="10"/>
      <c r="Z144" s="10"/>
      <c r="AA144" s="15">
        <v>21659</v>
      </c>
      <c r="AB144" s="31">
        <f t="shared" si="9"/>
        <v>20</v>
      </c>
      <c r="AC144" s="15">
        <v>21659</v>
      </c>
      <c r="AD144" s="8">
        <f t="shared" si="10"/>
        <v>100</v>
      </c>
      <c r="AE144" s="39">
        <f t="shared" si="11"/>
        <v>100</v>
      </c>
      <c r="AF144" s="39"/>
    </row>
    <row r="145" spans="1:32" ht="47.5" customHeight="1" x14ac:dyDescent="0.35">
      <c r="A145" s="71"/>
      <c r="B145" s="71"/>
      <c r="C145" s="50"/>
      <c r="D145" s="50"/>
      <c r="E145" s="50"/>
      <c r="F145" s="50"/>
      <c r="G145" s="50"/>
      <c r="H145" s="50"/>
      <c r="I145" s="52"/>
      <c r="J145" s="47"/>
      <c r="K145" s="31" t="s">
        <v>415</v>
      </c>
      <c r="L145" s="8">
        <v>35683.339999999997</v>
      </c>
      <c r="M145" s="8">
        <v>35683.339999999997</v>
      </c>
      <c r="N145" s="8">
        <v>35683.339999999997</v>
      </c>
      <c r="O145" s="8">
        <v>95000</v>
      </c>
      <c r="P145" s="8">
        <v>35683.300000000003</v>
      </c>
      <c r="Q145" s="8">
        <v>35683.339999999997</v>
      </c>
      <c r="R145" s="8">
        <v>35683.339999999997</v>
      </c>
      <c r="S145" s="8">
        <v>35683.339999999997</v>
      </c>
      <c r="T145" s="8">
        <v>55683.34</v>
      </c>
      <c r="U145" s="8">
        <v>35683.339999999997</v>
      </c>
      <c r="V145" s="8">
        <v>35683.339999999997</v>
      </c>
      <c r="W145" s="8">
        <v>55617.32</v>
      </c>
      <c r="X145" s="9">
        <f>SUM(L145:W145)</f>
        <v>527450.67999999982</v>
      </c>
      <c r="Y145" s="9">
        <v>-200000</v>
      </c>
      <c r="Z145" s="9">
        <f>+X145+Y145</f>
        <v>327450.67999999982</v>
      </c>
      <c r="AA145" s="15"/>
      <c r="AB145" s="31" t="str">
        <f t="shared" si="9"/>
        <v>Monto</v>
      </c>
      <c r="AC145" s="15"/>
      <c r="AD145" s="8"/>
      <c r="AE145" s="39"/>
      <c r="AF145" s="39">
        <f t="shared" si="12"/>
        <v>62.08176279154668</v>
      </c>
    </row>
    <row r="146" spans="1:32" ht="47.5" customHeight="1" x14ac:dyDescent="0.35">
      <c r="A146" s="71" t="s">
        <v>355</v>
      </c>
      <c r="B146" s="71" t="s">
        <v>441</v>
      </c>
      <c r="C146" s="50" t="s">
        <v>10</v>
      </c>
      <c r="D146" s="73" t="s">
        <v>112</v>
      </c>
      <c r="E146" s="50" t="s">
        <v>336</v>
      </c>
      <c r="F146" s="50" t="s">
        <v>113</v>
      </c>
      <c r="G146" s="50" t="s">
        <v>233</v>
      </c>
      <c r="H146" s="50" t="s">
        <v>14</v>
      </c>
      <c r="I146" s="46" t="s">
        <v>493</v>
      </c>
      <c r="J146" s="46" t="s">
        <v>233</v>
      </c>
      <c r="K146" s="4">
        <f>SUM(L146:W146)</f>
        <v>1</v>
      </c>
      <c r="L146" s="4">
        <v>1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0"/>
      <c r="Y146" s="10"/>
      <c r="Z146" s="10"/>
      <c r="AA146" s="15">
        <v>450</v>
      </c>
      <c r="AB146" s="31">
        <f t="shared" si="9"/>
        <v>1</v>
      </c>
      <c r="AC146" s="15">
        <v>450</v>
      </c>
      <c r="AD146" s="8">
        <f t="shared" si="10"/>
        <v>100</v>
      </c>
      <c r="AE146" s="39">
        <f t="shared" si="11"/>
        <v>100</v>
      </c>
      <c r="AF146" s="39"/>
    </row>
    <row r="147" spans="1:32" ht="47.5" customHeight="1" x14ac:dyDescent="0.35">
      <c r="A147" s="71"/>
      <c r="B147" s="71"/>
      <c r="C147" s="50"/>
      <c r="D147" s="73"/>
      <c r="E147" s="50"/>
      <c r="F147" s="50"/>
      <c r="G147" s="50"/>
      <c r="H147" s="50"/>
      <c r="I147" s="47"/>
      <c r="J147" s="47"/>
      <c r="K147" s="4" t="s">
        <v>415</v>
      </c>
      <c r="L147" s="8">
        <v>4480.42</v>
      </c>
      <c r="M147" s="8">
        <v>4480.3999999999996</v>
      </c>
      <c r="N147" s="8">
        <v>6480.42</v>
      </c>
      <c r="O147" s="8">
        <v>4480.42</v>
      </c>
      <c r="P147" s="8">
        <v>4480.42</v>
      </c>
      <c r="Q147" s="8">
        <v>4480.42</v>
      </c>
      <c r="R147" s="8">
        <v>4480.42</v>
      </c>
      <c r="S147" s="8">
        <v>4480.42</v>
      </c>
      <c r="T147" s="8">
        <v>4480.42</v>
      </c>
      <c r="U147" s="8">
        <v>4480.3999999999996</v>
      </c>
      <c r="V147" s="8">
        <v>4480.42</v>
      </c>
      <c r="W147" s="8">
        <v>4480.42</v>
      </c>
      <c r="X147" s="9">
        <f>SUM(L147:W147)</f>
        <v>55764.999999999993</v>
      </c>
      <c r="Y147" s="9">
        <v>-35000</v>
      </c>
      <c r="Z147" s="9">
        <f>+X147+Y147</f>
        <v>20764.999999999993</v>
      </c>
      <c r="AA147" s="15"/>
      <c r="AB147" s="31" t="str">
        <f t="shared" si="9"/>
        <v>Monto</v>
      </c>
      <c r="AC147" s="15"/>
      <c r="AD147" s="8"/>
      <c r="AE147" s="39"/>
      <c r="AF147" s="39">
        <f t="shared" si="12"/>
        <v>37.236617950327258</v>
      </c>
    </row>
    <row r="148" spans="1:32" ht="47.5" customHeight="1" x14ac:dyDescent="0.35">
      <c r="A148" s="71"/>
      <c r="B148" s="71"/>
      <c r="C148" s="50"/>
      <c r="D148" s="73" t="s">
        <v>114</v>
      </c>
      <c r="E148" s="50" t="s">
        <v>337</v>
      </c>
      <c r="F148" s="50" t="s">
        <v>117</v>
      </c>
      <c r="G148" s="50" t="s">
        <v>234</v>
      </c>
      <c r="H148" s="50" t="s">
        <v>14</v>
      </c>
      <c r="I148" s="46" t="s">
        <v>492</v>
      </c>
      <c r="J148" s="46" t="s">
        <v>234</v>
      </c>
      <c r="K148" s="4">
        <f>SUM(L148:W148)</f>
        <v>240</v>
      </c>
      <c r="L148" s="4">
        <v>20</v>
      </c>
      <c r="M148" s="4">
        <v>20</v>
      </c>
      <c r="N148" s="4">
        <v>20</v>
      </c>
      <c r="O148" s="4">
        <v>20</v>
      </c>
      <c r="P148" s="4">
        <v>20</v>
      </c>
      <c r="Q148" s="4">
        <v>20</v>
      </c>
      <c r="R148" s="4">
        <v>20</v>
      </c>
      <c r="S148" s="4">
        <v>20</v>
      </c>
      <c r="T148" s="4">
        <v>20</v>
      </c>
      <c r="U148" s="4">
        <v>20</v>
      </c>
      <c r="V148" s="4">
        <v>20</v>
      </c>
      <c r="W148" s="4">
        <v>20</v>
      </c>
      <c r="X148" s="10"/>
      <c r="Y148" s="10"/>
      <c r="Z148" s="10"/>
      <c r="AA148" s="15">
        <v>5000</v>
      </c>
      <c r="AB148" s="31">
        <f t="shared" si="9"/>
        <v>240</v>
      </c>
      <c r="AC148" s="15">
        <v>5000</v>
      </c>
      <c r="AD148" s="8">
        <f t="shared" si="10"/>
        <v>100</v>
      </c>
      <c r="AE148" s="39">
        <f t="shared" si="11"/>
        <v>100</v>
      </c>
      <c r="AF148" s="39"/>
    </row>
    <row r="149" spans="1:32" ht="47.5" customHeight="1" x14ac:dyDescent="0.35">
      <c r="A149" s="71"/>
      <c r="B149" s="71"/>
      <c r="C149" s="50"/>
      <c r="D149" s="73"/>
      <c r="E149" s="50"/>
      <c r="F149" s="50"/>
      <c r="G149" s="50"/>
      <c r="H149" s="50"/>
      <c r="I149" s="47"/>
      <c r="J149" s="47"/>
      <c r="K149" s="4" t="s">
        <v>415</v>
      </c>
      <c r="L149" s="8">
        <v>4490</v>
      </c>
      <c r="M149" s="8">
        <v>6990</v>
      </c>
      <c r="N149" s="8">
        <v>4490</v>
      </c>
      <c r="O149" s="8">
        <v>4490</v>
      </c>
      <c r="P149" s="8">
        <v>4590</v>
      </c>
      <c r="Q149" s="8">
        <v>4490</v>
      </c>
      <c r="R149" s="8">
        <v>5490</v>
      </c>
      <c r="S149" s="8">
        <v>4490</v>
      </c>
      <c r="T149" s="8">
        <v>4490</v>
      </c>
      <c r="U149" s="8">
        <v>4490</v>
      </c>
      <c r="V149" s="8">
        <v>4490</v>
      </c>
      <c r="W149" s="8">
        <v>4490</v>
      </c>
      <c r="X149" s="9">
        <f>SUM(L149:W149)</f>
        <v>57480</v>
      </c>
      <c r="Y149" s="9">
        <v>-35000</v>
      </c>
      <c r="Z149" s="9">
        <f>+X149+Y149</f>
        <v>22480</v>
      </c>
      <c r="AA149" s="15"/>
      <c r="AB149" s="31" t="str">
        <f t="shared" si="9"/>
        <v>Monto</v>
      </c>
      <c r="AC149" s="15"/>
      <c r="AD149" s="8"/>
      <c r="AE149" s="39"/>
      <c r="AF149" s="39">
        <f t="shared" si="12"/>
        <v>39.109255393180234</v>
      </c>
    </row>
    <row r="150" spans="1:32" ht="47.5" customHeight="1" x14ac:dyDescent="0.35">
      <c r="A150" s="71"/>
      <c r="B150" s="71"/>
      <c r="C150" s="50"/>
      <c r="D150" s="73" t="s">
        <v>115</v>
      </c>
      <c r="E150" s="50" t="s">
        <v>338</v>
      </c>
      <c r="F150" s="50" t="s">
        <v>116</v>
      </c>
      <c r="G150" s="50" t="s">
        <v>235</v>
      </c>
      <c r="H150" s="50" t="s">
        <v>14</v>
      </c>
      <c r="I150" s="46" t="s">
        <v>491</v>
      </c>
      <c r="J150" s="46" t="s">
        <v>235</v>
      </c>
      <c r="K150" s="4">
        <f>SUM(L150:W150)</f>
        <v>48</v>
      </c>
      <c r="L150" s="4">
        <v>4</v>
      </c>
      <c r="M150" s="4">
        <v>4</v>
      </c>
      <c r="N150" s="4">
        <v>4</v>
      </c>
      <c r="O150" s="4">
        <v>4</v>
      </c>
      <c r="P150" s="4">
        <v>4</v>
      </c>
      <c r="Q150" s="4">
        <v>4</v>
      </c>
      <c r="R150" s="4">
        <v>4</v>
      </c>
      <c r="S150" s="4">
        <v>4</v>
      </c>
      <c r="T150" s="4">
        <v>4</v>
      </c>
      <c r="U150" s="4">
        <v>4</v>
      </c>
      <c r="V150" s="4">
        <v>4</v>
      </c>
      <c r="W150" s="4">
        <v>4</v>
      </c>
      <c r="X150" s="10"/>
      <c r="Y150" s="10"/>
      <c r="Z150" s="10"/>
      <c r="AA150" s="15">
        <v>44979</v>
      </c>
      <c r="AB150" s="31">
        <f t="shared" si="9"/>
        <v>48</v>
      </c>
      <c r="AC150" s="15">
        <v>44979</v>
      </c>
      <c r="AD150" s="8">
        <f t="shared" si="10"/>
        <v>100</v>
      </c>
      <c r="AE150" s="39">
        <f t="shared" si="11"/>
        <v>100</v>
      </c>
      <c r="AF150" s="39"/>
    </row>
    <row r="151" spans="1:32" ht="47.5" customHeight="1" x14ac:dyDescent="0.35">
      <c r="A151" s="71"/>
      <c r="B151" s="71"/>
      <c r="C151" s="50"/>
      <c r="D151" s="73"/>
      <c r="E151" s="50"/>
      <c r="F151" s="50"/>
      <c r="G151" s="50"/>
      <c r="H151" s="50"/>
      <c r="I151" s="47"/>
      <c r="J151" s="47"/>
      <c r="K151" s="4" t="s">
        <v>415</v>
      </c>
      <c r="L151" s="8">
        <v>4508</v>
      </c>
      <c r="M151" s="8">
        <v>4508</v>
      </c>
      <c r="N151" s="8">
        <v>4508</v>
      </c>
      <c r="O151" s="8">
        <v>4508</v>
      </c>
      <c r="P151" s="8">
        <v>4508</v>
      </c>
      <c r="Q151" s="8">
        <v>4508</v>
      </c>
      <c r="R151" s="8">
        <v>4508</v>
      </c>
      <c r="S151" s="8">
        <v>4508</v>
      </c>
      <c r="T151" s="8">
        <v>4508</v>
      </c>
      <c r="U151" s="8">
        <v>4508</v>
      </c>
      <c r="V151" s="8">
        <v>6508</v>
      </c>
      <c r="W151" s="8">
        <v>4508</v>
      </c>
      <c r="X151" s="9">
        <f>SUM(L151:W151)</f>
        <v>56096</v>
      </c>
      <c r="Y151" s="9">
        <v>-30121.74</v>
      </c>
      <c r="Z151" s="9">
        <f>+X151+Y151</f>
        <v>25974.26</v>
      </c>
      <c r="AA151" s="15"/>
      <c r="AB151" s="31" t="str">
        <f t="shared" si="9"/>
        <v>Monto</v>
      </c>
      <c r="AC151" s="15"/>
      <c r="AD151" s="8"/>
      <c r="AE151" s="39"/>
      <c r="AF151" s="39">
        <f t="shared" si="12"/>
        <v>46.303230176839698</v>
      </c>
    </row>
    <row r="152" spans="1:32" ht="47.5" customHeight="1" x14ac:dyDescent="0.35">
      <c r="A152" s="71"/>
      <c r="B152" s="71"/>
      <c r="C152" s="50"/>
      <c r="D152" s="73" t="s">
        <v>17</v>
      </c>
      <c r="E152" s="50" t="s">
        <v>339</v>
      </c>
      <c r="F152" s="50" t="s">
        <v>118</v>
      </c>
      <c r="G152" s="50" t="s">
        <v>214</v>
      </c>
      <c r="H152" s="50" t="s">
        <v>14</v>
      </c>
      <c r="I152" s="46" t="s">
        <v>490</v>
      </c>
      <c r="J152" s="46" t="s">
        <v>214</v>
      </c>
      <c r="K152" s="4">
        <f>SUM(L152:W152)</f>
        <v>12</v>
      </c>
      <c r="L152" s="4">
        <v>1</v>
      </c>
      <c r="M152" s="4">
        <v>1</v>
      </c>
      <c r="N152" s="4">
        <v>1</v>
      </c>
      <c r="O152" s="4">
        <v>1</v>
      </c>
      <c r="P152" s="4">
        <v>1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10"/>
      <c r="Y152" s="10"/>
      <c r="Z152" s="10"/>
      <c r="AA152" s="15">
        <v>48000</v>
      </c>
      <c r="AB152" s="31">
        <f t="shared" si="9"/>
        <v>12</v>
      </c>
      <c r="AC152" s="15">
        <v>48000</v>
      </c>
      <c r="AD152" s="8">
        <f t="shared" si="10"/>
        <v>100</v>
      </c>
      <c r="AE152" s="39">
        <f t="shared" si="11"/>
        <v>100</v>
      </c>
      <c r="AF152" s="39"/>
    </row>
    <row r="153" spans="1:32" ht="47.5" customHeight="1" x14ac:dyDescent="0.35">
      <c r="A153" s="71"/>
      <c r="B153" s="71"/>
      <c r="C153" s="50"/>
      <c r="D153" s="73"/>
      <c r="E153" s="50"/>
      <c r="F153" s="50"/>
      <c r="G153" s="50"/>
      <c r="H153" s="50"/>
      <c r="I153" s="47"/>
      <c r="J153" s="47"/>
      <c r="K153" s="4" t="s">
        <v>415</v>
      </c>
      <c r="L153" s="8">
        <v>4495</v>
      </c>
      <c r="M153" s="8">
        <v>5995</v>
      </c>
      <c r="N153" s="8">
        <v>4494</v>
      </c>
      <c r="O153" s="8">
        <v>4495</v>
      </c>
      <c r="P153" s="8">
        <v>4495</v>
      </c>
      <c r="Q153" s="8">
        <v>4495</v>
      </c>
      <c r="R153" s="8">
        <v>4495</v>
      </c>
      <c r="S153" s="8">
        <v>4495</v>
      </c>
      <c r="T153" s="8">
        <v>4495</v>
      </c>
      <c r="U153" s="8">
        <v>4495</v>
      </c>
      <c r="V153" s="8">
        <v>4495</v>
      </c>
      <c r="W153" s="8">
        <v>4494.62</v>
      </c>
      <c r="X153" s="9">
        <f>SUM(L153:W153)</f>
        <v>55438.62</v>
      </c>
      <c r="Y153" s="9">
        <v>-35000</v>
      </c>
      <c r="Z153" s="9">
        <f>+X153+Y153</f>
        <v>20438.620000000003</v>
      </c>
      <c r="AA153" s="15"/>
      <c r="AB153" s="31" t="str">
        <f t="shared" si="9"/>
        <v>Monto</v>
      </c>
      <c r="AC153" s="15"/>
      <c r="AD153" s="8"/>
      <c r="AE153" s="39"/>
      <c r="AF153" s="39">
        <f t="shared" si="12"/>
        <v>36.867115379134617</v>
      </c>
    </row>
    <row r="154" spans="1:32" ht="47.5" customHeight="1" x14ac:dyDescent="0.35">
      <c r="A154" s="71" t="s">
        <v>353</v>
      </c>
      <c r="B154" s="71" t="s">
        <v>499</v>
      </c>
      <c r="C154" s="50" t="s">
        <v>387</v>
      </c>
      <c r="D154" s="50" t="s">
        <v>160</v>
      </c>
      <c r="E154" s="50" t="s">
        <v>340</v>
      </c>
      <c r="F154" s="50" t="s">
        <v>161</v>
      </c>
      <c r="G154" s="50" t="s">
        <v>236</v>
      </c>
      <c r="H154" s="50" t="s">
        <v>12</v>
      </c>
      <c r="I154" s="51" t="s">
        <v>498</v>
      </c>
      <c r="J154" s="46" t="s">
        <v>236</v>
      </c>
      <c r="K154" s="4">
        <f>L154+M154+N154+O154+P154+Q154+R154+S154+T154+U154+V154+W154</f>
        <v>240</v>
      </c>
      <c r="L154" s="4">
        <v>20</v>
      </c>
      <c r="M154" s="4">
        <v>20</v>
      </c>
      <c r="N154" s="4">
        <v>20</v>
      </c>
      <c r="O154" s="4">
        <v>20</v>
      </c>
      <c r="P154" s="4">
        <v>20</v>
      </c>
      <c r="Q154" s="4">
        <v>20</v>
      </c>
      <c r="R154" s="4">
        <v>20</v>
      </c>
      <c r="S154" s="4">
        <v>20</v>
      </c>
      <c r="T154" s="4">
        <v>20</v>
      </c>
      <c r="U154" s="4">
        <v>20</v>
      </c>
      <c r="V154" s="4">
        <v>20</v>
      </c>
      <c r="W154" s="4">
        <v>20</v>
      </c>
      <c r="X154" s="10"/>
      <c r="Y154" s="10"/>
      <c r="Z154" s="10"/>
      <c r="AA154" s="8">
        <v>400</v>
      </c>
      <c r="AB154" s="31">
        <f t="shared" si="9"/>
        <v>240</v>
      </c>
      <c r="AC154" s="8">
        <v>400</v>
      </c>
      <c r="AD154" s="8">
        <f t="shared" si="10"/>
        <v>100</v>
      </c>
      <c r="AE154" s="39">
        <f t="shared" si="11"/>
        <v>100</v>
      </c>
      <c r="AF154" s="39"/>
    </row>
    <row r="155" spans="1:32" ht="47.5" customHeight="1" x14ac:dyDescent="0.35">
      <c r="A155" s="71"/>
      <c r="B155" s="71"/>
      <c r="C155" s="50"/>
      <c r="D155" s="50"/>
      <c r="E155" s="50"/>
      <c r="F155" s="50"/>
      <c r="G155" s="50"/>
      <c r="H155" s="50"/>
      <c r="I155" s="52"/>
      <c r="J155" s="47"/>
      <c r="K155" s="31" t="s">
        <v>415</v>
      </c>
      <c r="L155" s="8">
        <v>10000</v>
      </c>
      <c r="M155" s="8">
        <v>10000</v>
      </c>
      <c r="N155" s="8">
        <v>10000</v>
      </c>
      <c r="O155" s="8">
        <v>10000</v>
      </c>
      <c r="P155" s="8">
        <v>10000</v>
      </c>
      <c r="Q155" s="8">
        <v>10000</v>
      </c>
      <c r="R155" s="8">
        <v>10000</v>
      </c>
      <c r="S155" s="8">
        <v>10000</v>
      </c>
      <c r="T155" s="8">
        <v>10000</v>
      </c>
      <c r="U155" s="8">
        <v>10000</v>
      </c>
      <c r="V155" s="8">
        <v>10000</v>
      </c>
      <c r="W155" s="8">
        <v>10000</v>
      </c>
      <c r="X155" s="9">
        <f>SUM(L155:W155)</f>
        <v>120000</v>
      </c>
      <c r="Y155" s="9">
        <v>-30000</v>
      </c>
      <c r="Z155" s="9">
        <f>+X155+Y155</f>
        <v>90000</v>
      </c>
      <c r="AA155" s="8"/>
      <c r="AB155" s="31" t="str">
        <f t="shared" si="9"/>
        <v>Monto</v>
      </c>
      <c r="AC155" s="8"/>
      <c r="AD155" s="8"/>
      <c r="AE155" s="39"/>
      <c r="AF155" s="39">
        <f t="shared" si="12"/>
        <v>75</v>
      </c>
    </row>
    <row r="156" spans="1:32" ht="47.5" customHeight="1" x14ac:dyDescent="0.35">
      <c r="A156" s="71"/>
      <c r="B156" s="71"/>
      <c r="C156" s="50"/>
      <c r="D156" s="50" t="s">
        <v>162</v>
      </c>
      <c r="E156" s="50" t="s">
        <v>341</v>
      </c>
      <c r="F156" s="50" t="s">
        <v>166</v>
      </c>
      <c r="G156" s="50" t="s">
        <v>52</v>
      </c>
      <c r="H156" s="50" t="s">
        <v>12</v>
      </c>
      <c r="I156" s="51" t="s">
        <v>497</v>
      </c>
      <c r="J156" s="46" t="s">
        <v>52</v>
      </c>
      <c r="K156" s="31">
        <f>L156+M156+N156+O156+P156+Q156+R156+S156+T156+U156+V156+W156</f>
        <v>4</v>
      </c>
      <c r="L156" s="4">
        <v>1</v>
      </c>
      <c r="M156" s="4"/>
      <c r="N156" s="4"/>
      <c r="O156" s="4"/>
      <c r="P156" s="4">
        <v>1</v>
      </c>
      <c r="Q156" s="4"/>
      <c r="R156" s="4"/>
      <c r="S156" s="4">
        <v>1</v>
      </c>
      <c r="T156" s="4"/>
      <c r="U156" s="4"/>
      <c r="V156" s="4"/>
      <c r="W156" s="4">
        <v>1</v>
      </c>
      <c r="X156" s="10"/>
      <c r="Y156" s="10"/>
      <c r="Z156" s="10"/>
      <c r="AA156" s="8">
        <v>3131</v>
      </c>
      <c r="AB156" s="31">
        <f t="shared" si="9"/>
        <v>4</v>
      </c>
      <c r="AC156" s="8">
        <v>3131</v>
      </c>
      <c r="AD156" s="8">
        <f t="shared" si="10"/>
        <v>100</v>
      </c>
      <c r="AE156" s="39">
        <f t="shared" si="11"/>
        <v>100</v>
      </c>
      <c r="AF156" s="39"/>
    </row>
    <row r="157" spans="1:32" ht="47.5" customHeight="1" x14ac:dyDescent="0.35">
      <c r="A157" s="71"/>
      <c r="B157" s="71"/>
      <c r="C157" s="50"/>
      <c r="D157" s="50"/>
      <c r="E157" s="50"/>
      <c r="F157" s="50"/>
      <c r="G157" s="50"/>
      <c r="H157" s="50"/>
      <c r="I157" s="52"/>
      <c r="J157" s="47"/>
      <c r="K157" s="31" t="s">
        <v>415</v>
      </c>
      <c r="L157" s="8">
        <v>10900</v>
      </c>
      <c r="M157" s="8">
        <v>10900</v>
      </c>
      <c r="N157" s="8">
        <v>10900</v>
      </c>
      <c r="O157" s="8">
        <v>12900</v>
      </c>
      <c r="P157" s="8">
        <v>10900</v>
      </c>
      <c r="Q157" s="8">
        <v>10900</v>
      </c>
      <c r="R157" s="8">
        <v>10900</v>
      </c>
      <c r="S157" s="8">
        <v>10900</v>
      </c>
      <c r="T157" s="8">
        <v>12900</v>
      </c>
      <c r="U157" s="8">
        <v>10900</v>
      </c>
      <c r="V157" s="8">
        <v>10900</v>
      </c>
      <c r="W157" s="8">
        <v>10900</v>
      </c>
      <c r="X157" s="9">
        <f>SUM(L157:W157)</f>
        <v>134800</v>
      </c>
      <c r="Y157" s="9">
        <v>-30000</v>
      </c>
      <c r="Z157" s="9">
        <f>+X157+Y157</f>
        <v>104800</v>
      </c>
      <c r="AA157" s="8"/>
      <c r="AB157" s="31" t="str">
        <f t="shared" si="9"/>
        <v>Monto</v>
      </c>
      <c r="AC157" s="8"/>
      <c r="AD157" s="8"/>
      <c r="AE157" s="39"/>
      <c r="AF157" s="39">
        <f t="shared" si="12"/>
        <v>77.744807121661722</v>
      </c>
    </row>
    <row r="158" spans="1:32" ht="47.5" customHeight="1" x14ac:dyDescent="0.35">
      <c r="A158" s="71"/>
      <c r="B158" s="71"/>
      <c r="C158" s="50"/>
      <c r="D158" s="50" t="s">
        <v>163</v>
      </c>
      <c r="E158" s="50" t="s">
        <v>342</v>
      </c>
      <c r="F158" s="50" t="s">
        <v>167</v>
      </c>
      <c r="G158" s="50" t="s">
        <v>52</v>
      </c>
      <c r="H158" s="50" t="s">
        <v>12</v>
      </c>
      <c r="I158" s="51" t="s">
        <v>496</v>
      </c>
      <c r="J158" s="46" t="s">
        <v>52</v>
      </c>
      <c r="K158" s="31">
        <f>L158+M158+N158+O158+P158+Q158+R158+S158+T158+U158+V158+W158</f>
        <v>4</v>
      </c>
      <c r="L158" s="4"/>
      <c r="M158" s="4"/>
      <c r="N158" s="4"/>
      <c r="O158" s="4">
        <v>1</v>
      </c>
      <c r="P158" s="4">
        <v>1</v>
      </c>
      <c r="Q158" s="4">
        <v>1</v>
      </c>
      <c r="R158" s="4">
        <v>1</v>
      </c>
      <c r="S158" s="4"/>
      <c r="T158" s="4"/>
      <c r="U158" s="4"/>
      <c r="V158" s="4"/>
      <c r="W158" s="4"/>
      <c r="X158" s="10"/>
      <c r="Y158" s="10"/>
      <c r="Z158" s="10"/>
      <c r="AA158" s="8">
        <v>650</v>
      </c>
      <c r="AB158" s="31">
        <f t="shared" si="9"/>
        <v>4</v>
      </c>
      <c r="AC158" s="8">
        <v>650</v>
      </c>
      <c r="AD158" s="8">
        <f t="shared" si="10"/>
        <v>100</v>
      </c>
      <c r="AE158" s="39">
        <f t="shared" si="11"/>
        <v>100</v>
      </c>
      <c r="AF158" s="39"/>
    </row>
    <row r="159" spans="1:32" ht="47.5" customHeight="1" x14ac:dyDescent="0.35">
      <c r="A159" s="71"/>
      <c r="B159" s="71"/>
      <c r="C159" s="50"/>
      <c r="D159" s="50"/>
      <c r="E159" s="50"/>
      <c r="F159" s="50"/>
      <c r="G159" s="50"/>
      <c r="H159" s="50"/>
      <c r="I159" s="52"/>
      <c r="J159" s="47"/>
      <c r="K159" s="31" t="s">
        <v>415</v>
      </c>
      <c r="L159" s="8">
        <v>12000</v>
      </c>
      <c r="M159" s="8">
        <v>12000</v>
      </c>
      <c r="N159" s="8">
        <v>12000</v>
      </c>
      <c r="O159" s="8">
        <v>12000</v>
      </c>
      <c r="P159" s="8">
        <v>12000</v>
      </c>
      <c r="Q159" s="8">
        <v>12000</v>
      </c>
      <c r="R159" s="8">
        <v>12000</v>
      </c>
      <c r="S159" s="8">
        <v>12000</v>
      </c>
      <c r="T159" s="8">
        <v>12498</v>
      </c>
      <c r="U159" s="8">
        <v>12000</v>
      </c>
      <c r="V159" s="8">
        <v>12000</v>
      </c>
      <c r="W159" s="8">
        <v>12000</v>
      </c>
      <c r="X159" s="9">
        <f>SUM(L159:W159)</f>
        <v>144498</v>
      </c>
      <c r="Y159" s="9">
        <v>-30000</v>
      </c>
      <c r="Z159" s="9">
        <f>+X159+Y159</f>
        <v>114498</v>
      </c>
      <c r="AA159" s="8"/>
      <c r="AB159" s="31" t="str">
        <f t="shared" si="9"/>
        <v>Monto</v>
      </c>
      <c r="AC159" s="8"/>
      <c r="AD159" s="8"/>
      <c r="AE159" s="39"/>
      <c r="AF159" s="39">
        <f t="shared" si="12"/>
        <v>79.238466968400942</v>
      </c>
    </row>
    <row r="160" spans="1:32" ht="47.5" customHeight="1" x14ac:dyDescent="0.35">
      <c r="A160" s="71"/>
      <c r="B160" s="71"/>
      <c r="C160" s="50"/>
      <c r="D160" s="70" t="s">
        <v>164</v>
      </c>
      <c r="E160" s="70" t="s">
        <v>343</v>
      </c>
      <c r="F160" s="70" t="s">
        <v>168</v>
      </c>
      <c r="G160" s="50" t="s">
        <v>237</v>
      </c>
      <c r="H160" s="50" t="s">
        <v>12</v>
      </c>
      <c r="I160" s="51" t="s">
        <v>495</v>
      </c>
      <c r="J160" s="46" t="s">
        <v>237</v>
      </c>
      <c r="K160" s="31">
        <f>L160+M160+N160+O160+P160+Q160+R160+S160+T160+U160+V160+W160</f>
        <v>6</v>
      </c>
      <c r="L160" s="4">
        <v>2</v>
      </c>
      <c r="M160" s="4"/>
      <c r="N160" s="4"/>
      <c r="O160" s="4"/>
      <c r="P160" s="4">
        <v>2</v>
      </c>
      <c r="Q160" s="4"/>
      <c r="R160" s="4"/>
      <c r="S160" s="4"/>
      <c r="T160" s="4"/>
      <c r="U160" s="4">
        <v>2</v>
      </c>
      <c r="V160" s="4"/>
      <c r="W160" s="4"/>
      <c r="X160" s="10"/>
      <c r="Y160" s="10"/>
      <c r="Z160" s="10"/>
      <c r="AA160" s="8">
        <v>3131</v>
      </c>
      <c r="AB160" s="31">
        <f t="shared" si="9"/>
        <v>6</v>
      </c>
      <c r="AC160" s="8">
        <v>3131</v>
      </c>
      <c r="AD160" s="8">
        <f t="shared" si="10"/>
        <v>100</v>
      </c>
      <c r="AE160" s="39">
        <f t="shared" si="11"/>
        <v>100</v>
      </c>
      <c r="AF160" s="39"/>
    </row>
    <row r="161" spans="1:32" ht="47.5" customHeight="1" x14ac:dyDescent="0.35">
      <c r="A161" s="71"/>
      <c r="B161" s="71"/>
      <c r="C161" s="50"/>
      <c r="D161" s="70"/>
      <c r="E161" s="70"/>
      <c r="F161" s="70"/>
      <c r="G161" s="50"/>
      <c r="H161" s="50"/>
      <c r="I161" s="52"/>
      <c r="J161" s="47"/>
      <c r="K161" s="31" t="s">
        <v>415</v>
      </c>
      <c r="L161" s="8">
        <v>10200</v>
      </c>
      <c r="M161" s="8">
        <v>10200</v>
      </c>
      <c r="N161" s="8">
        <v>10200</v>
      </c>
      <c r="O161" s="8">
        <v>10200</v>
      </c>
      <c r="P161" s="8">
        <v>10200</v>
      </c>
      <c r="Q161" s="8">
        <v>10200</v>
      </c>
      <c r="R161" s="8">
        <v>10200</v>
      </c>
      <c r="S161" s="8">
        <v>16000</v>
      </c>
      <c r="T161" s="8">
        <v>10200</v>
      </c>
      <c r="U161" s="8">
        <v>10200</v>
      </c>
      <c r="V161" s="8">
        <v>10200</v>
      </c>
      <c r="W161" s="8">
        <v>10200</v>
      </c>
      <c r="X161" s="9">
        <f>SUM(L161:W161)</f>
        <v>128200</v>
      </c>
      <c r="Y161" s="9">
        <v>-30000</v>
      </c>
      <c r="Z161" s="9">
        <f>+X161+Y161</f>
        <v>98200</v>
      </c>
      <c r="AA161" s="8"/>
      <c r="AB161" s="31" t="str">
        <f t="shared" si="9"/>
        <v>Monto</v>
      </c>
      <c r="AC161" s="8"/>
      <c r="AD161" s="8"/>
      <c r="AE161" s="39"/>
      <c r="AF161" s="39">
        <f t="shared" si="12"/>
        <v>76.599063962558503</v>
      </c>
    </row>
    <row r="162" spans="1:32" ht="47.5" customHeight="1" x14ac:dyDescent="0.35">
      <c r="A162" s="71"/>
      <c r="B162" s="71"/>
      <c r="C162" s="50"/>
      <c r="D162" s="50" t="s">
        <v>165</v>
      </c>
      <c r="E162" s="50" t="s">
        <v>344</v>
      </c>
      <c r="F162" s="50" t="s">
        <v>169</v>
      </c>
      <c r="G162" s="50" t="s">
        <v>52</v>
      </c>
      <c r="H162" s="50" t="s">
        <v>12</v>
      </c>
      <c r="I162" s="51" t="s">
        <v>494</v>
      </c>
      <c r="J162" s="50" t="s">
        <v>52</v>
      </c>
      <c r="K162" s="31">
        <f>L162+M162+N162+O162+P162+Q162+R162+S162+T162+U162+V162+W162</f>
        <v>48</v>
      </c>
      <c r="L162" s="4">
        <v>4</v>
      </c>
      <c r="M162" s="4">
        <v>4</v>
      </c>
      <c r="N162" s="4">
        <v>4</v>
      </c>
      <c r="O162" s="4">
        <v>4</v>
      </c>
      <c r="P162" s="4">
        <v>4</v>
      </c>
      <c r="Q162" s="4">
        <v>4</v>
      </c>
      <c r="R162" s="4">
        <v>4</v>
      </c>
      <c r="S162" s="4">
        <v>4</v>
      </c>
      <c r="T162" s="4">
        <v>4</v>
      </c>
      <c r="U162" s="4">
        <v>4</v>
      </c>
      <c r="V162" s="4">
        <v>4</v>
      </c>
      <c r="W162" s="4">
        <v>4</v>
      </c>
      <c r="X162" s="10"/>
      <c r="Y162" s="10"/>
      <c r="Z162" s="10"/>
      <c r="AA162" s="8">
        <v>800</v>
      </c>
      <c r="AB162" s="31">
        <f t="shared" si="9"/>
        <v>48</v>
      </c>
      <c r="AC162" s="8">
        <v>800</v>
      </c>
      <c r="AD162" s="8">
        <f t="shared" si="10"/>
        <v>100</v>
      </c>
      <c r="AE162" s="39">
        <f t="shared" si="11"/>
        <v>100</v>
      </c>
      <c r="AF162" s="39"/>
    </row>
    <row r="163" spans="1:32" ht="47.5" customHeight="1" x14ac:dyDescent="0.35">
      <c r="A163" s="71"/>
      <c r="B163" s="71"/>
      <c r="C163" s="50"/>
      <c r="D163" s="50"/>
      <c r="E163" s="50"/>
      <c r="F163" s="50"/>
      <c r="G163" s="50"/>
      <c r="H163" s="50"/>
      <c r="I163" s="52"/>
      <c r="J163" s="50"/>
      <c r="K163" s="31" t="s">
        <v>415</v>
      </c>
      <c r="L163" s="8">
        <v>10600</v>
      </c>
      <c r="M163" s="8">
        <v>10600</v>
      </c>
      <c r="N163" s="8">
        <v>10600</v>
      </c>
      <c r="O163" s="8">
        <v>10600</v>
      </c>
      <c r="P163" s="8">
        <v>10600</v>
      </c>
      <c r="Q163" s="8">
        <v>10600</v>
      </c>
      <c r="R163" s="8">
        <v>10600</v>
      </c>
      <c r="S163" s="8">
        <v>10600</v>
      </c>
      <c r="T163" s="8">
        <v>10900</v>
      </c>
      <c r="U163" s="8">
        <v>10600</v>
      </c>
      <c r="V163" s="8">
        <v>10600</v>
      </c>
      <c r="W163" s="8">
        <v>10600.25</v>
      </c>
      <c r="X163" s="9">
        <f>SUM(L163:W163)</f>
        <v>127500.25</v>
      </c>
      <c r="Y163" s="9">
        <v>-36674.050000000003</v>
      </c>
      <c r="Z163" s="9">
        <f>+X163+Y163</f>
        <v>90826.2</v>
      </c>
      <c r="AA163" s="8"/>
      <c r="AB163" s="31" t="str">
        <f t="shared" si="9"/>
        <v>Monto</v>
      </c>
      <c r="AC163" s="8"/>
      <c r="AD163" s="8"/>
      <c r="AE163" s="39"/>
      <c r="AF163" s="39">
        <f t="shared" si="12"/>
        <v>71.236095615498797</v>
      </c>
    </row>
    <row r="164" spans="1:32" ht="47.5" customHeight="1" x14ac:dyDescent="0.35">
      <c r="A164" s="71" t="s">
        <v>355</v>
      </c>
      <c r="B164" s="71" t="s">
        <v>441</v>
      </c>
      <c r="C164" s="50" t="s">
        <v>7</v>
      </c>
      <c r="D164" s="70" t="s">
        <v>185</v>
      </c>
      <c r="E164" s="50" t="s">
        <v>250</v>
      </c>
      <c r="F164" s="50" t="s">
        <v>186</v>
      </c>
      <c r="G164" s="50" t="s">
        <v>45</v>
      </c>
      <c r="H164" s="50" t="s">
        <v>12</v>
      </c>
      <c r="I164" s="51" t="s">
        <v>508</v>
      </c>
      <c r="J164" s="46" t="s">
        <v>45</v>
      </c>
      <c r="K164" s="23">
        <f>SUM(L164:W164)</f>
        <v>12</v>
      </c>
      <c r="L164" s="23">
        <v>1</v>
      </c>
      <c r="M164" s="23">
        <v>1</v>
      </c>
      <c r="N164" s="23">
        <v>1</v>
      </c>
      <c r="O164" s="23">
        <v>1</v>
      </c>
      <c r="P164" s="23">
        <v>1</v>
      </c>
      <c r="Q164" s="23">
        <v>1</v>
      </c>
      <c r="R164" s="23">
        <v>1</v>
      </c>
      <c r="S164" s="23">
        <v>1</v>
      </c>
      <c r="T164" s="23">
        <v>1</v>
      </c>
      <c r="U164" s="23">
        <v>1</v>
      </c>
      <c r="V164" s="23">
        <v>1</v>
      </c>
      <c r="W164" s="23">
        <v>1</v>
      </c>
      <c r="X164" s="24"/>
      <c r="Y164" s="24"/>
      <c r="Z164" s="24"/>
      <c r="AA164" s="30">
        <v>300</v>
      </c>
      <c r="AB164" s="31">
        <f t="shared" si="9"/>
        <v>12</v>
      </c>
      <c r="AC164" s="30">
        <v>300</v>
      </c>
      <c r="AD164" s="8">
        <f t="shared" si="10"/>
        <v>100</v>
      </c>
      <c r="AE164" s="39">
        <f t="shared" si="11"/>
        <v>100</v>
      </c>
      <c r="AF164" s="39"/>
    </row>
    <row r="165" spans="1:32" ht="47.5" customHeight="1" x14ac:dyDescent="0.35">
      <c r="A165" s="71"/>
      <c r="B165" s="71"/>
      <c r="C165" s="50"/>
      <c r="D165" s="70"/>
      <c r="E165" s="50"/>
      <c r="F165" s="50"/>
      <c r="G165" s="50"/>
      <c r="H165" s="50"/>
      <c r="I165" s="52"/>
      <c r="J165" s="47"/>
      <c r="K165" s="25" t="s">
        <v>415</v>
      </c>
      <c r="L165" s="26">
        <v>2200</v>
      </c>
      <c r="M165" s="26">
        <v>2200</v>
      </c>
      <c r="N165" s="26">
        <v>2200</v>
      </c>
      <c r="O165" s="26">
        <v>2200</v>
      </c>
      <c r="P165" s="26">
        <v>2200</v>
      </c>
      <c r="Q165" s="26">
        <v>2200</v>
      </c>
      <c r="R165" s="26">
        <v>2200</v>
      </c>
      <c r="S165" s="26">
        <v>2200</v>
      </c>
      <c r="T165" s="26">
        <v>2200</v>
      </c>
      <c r="U165" s="26">
        <v>2200</v>
      </c>
      <c r="V165" s="26">
        <v>2200</v>
      </c>
      <c r="W165" s="26">
        <v>2200</v>
      </c>
      <c r="X165" s="27">
        <f>SUM(L165:W165)</f>
        <v>26400</v>
      </c>
      <c r="Y165" s="27"/>
      <c r="Z165" s="27">
        <f>+X165+Y165</f>
        <v>26400</v>
      </c>
      <c r="AA165" s="4"/>
      <c r="AB165" s="31" t="str">
        <f t="shared" si="9"/>
        <v>Monto</v>
      </c>
      <c r="AC165" s="4"/>
      <c r="AD165" s="8"/>
      <c r="AE165" s="39"/>
      <c r="AF165" s="39">
        <f t="shared" si="12"/>
        <v>100</v>
      </c>
    </row>
    <row r="166" spans="1:32" ht="47.5" customHeight="1" x14ac:dyDescent="0.35">
      <c r="A166" s="71"/>
      <c r="B166" s="71"/>
      <c r="C166" s="50"/>
      <c r="D166" s="70" t="s">
        <v>36</v>
      </c>
      <c r="E166" s="50" t="s">
        <v>251</v>
      </c>
      <c r="F166" s="50" t="s">
        <v>187</v>
      </c>
      <c r="G166" s="50" t="s">
        <v>50</v>
      </c>
      <c r="H166" s="50" t="s">
        <v>12</v>
      </c>
      <c r="I166" s="51" t="s">
        <v>507</v>
      </c>
      <c r="J166" s="46" t="s">
        <v>50</v>
      </c>
      <c r="K166" s="25">
        <f>SUM(L166:W166)</f>
        <v>12</v>
      </c>
      <c r="L166" s="23">
        <v>1</v>
      </c>
      <c r="M166" s="23">
        <v>1</v>
      </c>
      <c r="N166" s="23">
        <v>1</v>
      </c>
      <c r="O166" s="23">
        <v>1</v>
      </c>
      <c r="P166" s="23">
        <v>1</v>
      </c>
      <c r="Q166" s="23">
        <v>1</v>
      </c>
      <c r="R166" s="23">
        <v>1</v>
      </c>
      <c r="S166" s="23">
        <v>1</v>
      </c>
      <c r="T166" s="23">
        <v>1</v>
      </c>
      <c r="U166" s="23">
        <v>1</v>
      </c>
      <c r="V166" s="23">
        <v>1</v>
      </c>
      <c r="W166" s="23">
        <v>1</v>
      </c>
      <c r="X166" s="24"/>
      <c r="Y166" s="24"/>
      <c r="Z166" s="24"/>
      <c r="AA166" s="30">
        <v>300</v>
      </c>
      <c r="AB166" s="31">
        <f t="shared" si="9"/>
        <v>12</v>
      </c>
      <c r="AC166" s="30">
        <v>300</v>
      </c>
      <c r="AD166" s="8">
        <f t="shared" si="10"/>
        <v>100</v>
      </c>
      <c r="AE166" s="39">
        <f t="shared" si="11"/>
        <v>100</v>
      </c>
      <c r="AF166" s="39"/>
    </row>
    <row r="167" spans="1:32" ht="47.5" customHeight="1" x14ac:dyDescent="0.35">
      <c r="A167" s="71"/>
      <c r="B167" s="71"/>
      <c r="C167" s="50"/>
      <c r="D167" s="70"/>
      <c r="E167" s="50"/>
      <c r="F167" s="50"/>
      <c r="G167" s="50"/>
      <c r="H167" s="50"/>
      <c r="I167" s="52"/>
      <c r="J167" s="47"/>
      <c r="K167" s="25" t="s">
        <v>415</v>
      </c>
      <c r="L167" s="26">
        <v>2000</v>
      </c>
      <c r="M167" s="26">
        <v>2000</v>
      </c>
      <c r="N167" s="26">
        <v>2000</v>
      </c>
      <c r="O167" s="26">
        <v>2000</v>
      </c>
      <c r="P167" s="26">
        <v>2000</v>
      </c>
      <c r="Q167" s="26">
        <v>2000</v>
      </c>
      <c r="R167" s="26">
        <v>2000</v>
      </c>
      <c r="S167" s="26">
        <v>2000</v>
      </c>
      <c r="T167" s="26">
        <v>2000</v>
      </c>
      <c r="U167" s="26">
        <v>2000</v>
      </c>
      <c r="V167" s="26">
        <v>2000</v>
      </c>
      <c r="W167" s="26">
        <v>2000</v>
      </c>
      <c r="X167" s="27">
        <f>SUM(L167:W167)</f>
        <v>24000</v>
      </c>
      <c r="Y167" s="27"/>
      <c r="Z167" s="27">
        <f>+X167+Y167</f>
        <v>24000</v>
      </c>
      <c r="AA167" s="4"/>
      <c r="AB167" s="31" t="str">
        <f t="shared" si="9"/>
        <v>Monto</v>
      </c>
      <c r="AC167" s="4"/>
      <c r="AD167" s="8"/>
      <c r="AE167" s="39"/>
      <c r="AF167" s="39">
        <f t="shared" si="12"/>
        <v>100</v>
      </c>
    </row>
    <row r="168" spans="1:32" ht="47.5" customHeight="1" x14ac:dyDescent="0.35">
      <c r="A168" s="71"/>
      <c r="B168" s="71"/>
      <c r="C168" s="50"/>
      <c r="D168" s="70" t="s">
        <v>188</v>
      </c>
      <c r="E168" s="50" t="s">
        <v>252</v>
      </c>
      <c r="F168" s="50" t="s">
        <v>38</v>
      </c>
      <c r="G168" s="50" t="s">
        <v>56</v>
      </c>
      <c r="H168" s="50" t="s">
        <v>12</v>
      </c>
      <c r="I168" s="51" t="s">
        <v>506</v>
      </c>
      <c r="J168" s="46" t="s">
        <v>56</v>
      </c>
      <c r="K168" s="25">
        <f>SUM(L168:W168)</f>
        <v>12</v>
      </c>
      <c r="L168" s="23">
        <v>1</v>
      </c>
      <c r="M168" s="23">
        <v>1</v>
      </c>
      <c r="N168" s="23">
        <v>1</v>
      </c>
      <c r="O168" s="23">
        <v>1</v>
      </c>
      <c r="P168" s="23">
        <v>1</v>
      </c>
      <c r="Q168" s="23">
        <v>1</v>
      </c>
      <c r="R168" s="23">
        <v>1</v>
      </c>
      <c r="S168" s="23">
        <v>1</v>
      </c>
      <c r="T168" s="23">
        <v>1</v>
      </c>
      <c r="U168" s="23">
        <v>1</v>
      </c>
      <c r="V168" s="23">
        <v>1</v>
      </c>
      <c r="W168" s="23">
        <v>1</v>
      </c>
      <c r="X168" s="24"/>
      <c r="Y168" s="24"/>
      <c r="Z168" s="24"/>
      <c r="AA168" s="30">
        <v>300</v>
      </c>
      <c r="AB168" s="31">
        <f t="shared" si="9"/>
        <v>12</v>
      </c>
      <c r="AC168" s="30">
        <v>300</v>
      </c>
      <c r="AD168" s="8">
        <f t="shared" si="10"/>
        <v>100</v>
      </c>
      <c r="AE168" s="39">
        <f t="shared" si="11"/>
        <v>100</v>
      </c>
      <c r="AF168" s="39"/>
    </row>
    <row r="169" spans="1:32" ht="47.5" customHeight="1" x14ac:dyDescent="0.35">
      <c r="A169" s="71"/>
      <c r="B169" s="71"/>
      <c r="C169" s="50"/>
      <c r="D169" s="70"/>
      <c r="E169" s="50"/>
      <c r="F169" s="50"/>
      <c r="G169" s="50"/>
      <c r="H169" s="50"/>
      <c r="I169" s="52"/>
      <c r="J169" s="47"/>
      <c r="K169" s="25" t="s">
        <v>415</v>
      </c>
      <c r="L169" s="26">
        <v>2250</v>
      </c>
      <c r="M169" s="26">
        <v>2250</v>
      </c>
      <c r="N169" s="26">
        <v>2250</v>
      </c>
      <c r="O169" s="26">
        <v>2250</v>
      </c>
      <c r="P169" s="26">
        <v>2250</v>
      </c>
      <c r="Q169" s="26">
        <v>2250</v>
      </c>
      <c r="R169" s="26">
        <v>2250</v>
      </c>
      <c r="S169" s="26">
        <v>2250</v>
      </c>
      <c r="T169" s="26">
        <v>2250</v>
      </c>
      <c r="U169" s="26">
        <v>2250</v>
      </c>
      <c r="V169" s="26">
        <v>2250</v>
      </c>
      <c r="W169" s="26">
        <v>2250</v>
      </c>
      <c r="X169" s="27">
        <f>SUM(L169:W169)</f>
        <v>27000</v>
      </c>
      <c r="Y169" s="27"/>
      <c r="Z169" s="27">
        <f>+X169+Y169</f>
        <v>27000</v>
      </c>
      <c r="AA169" s="4"/>
      <c r="AB169" s="31" t="str">
        <f t="shared" si="9"/>
        <v>Monto</v>
      </c>
      <c r="AC169" s="4"/>
      <c r="AD169" s="8"/>
      <c r="AE169" s="39"/>
      <c r="AF169" s="39">
        <f t="shared" si="12"/>
        <v>100</v>
      </c>
    </row>
    <row r="170" spans="1:32" ht="47.5" customHeight="1" x14ac:dyDescent="0.35">
      <c r="A170" s="71"/>
      <c r="B170" s="71"/>
      <c r="C170" s="50"/>
      <c r="D170" s="70" t="s">
        <v>37</v>
      </c>
      <c r="E170" s="50" t="s">
        <v>253</v>
      </c>
      <c r="F170" s="50" t="s">
        <v>39</v>
      </c>
      <c r="G170" s="50" t="s">
        <v>58</v>
      </c>
      <c r="H170" s="50" t="s">
        <v>12</v>
      </c>
      <c r="I170" s="51" t="s">
        <v>505</v>
      </c>
      <c r="J170" s="46" t="s">
        <v>58</v>
      </c>
      <c r="K170" s="25">
        <f>SUM(L170:W170)</f>
        <v>12</v>
      </c>
      <c r="L170" s="23">
        <v>1</v>
      </c>
      <c r="M170" s="23">
        <v>1</v>
      </c>
      <c r="N170" s="23">
        <v>1</v>
      </c>
      <c r="O170" s="23">
        <v>1</v>
      </c>
      <c r="P170" s="23">
        <v>1</v>
      </c>
      <c r="Q170" s="23">
        <v>1</v>
      </c>
      <c r="R170" s="23">
        <v>1</v>
      </c>
      <c r="S170" s="23">
        <v>1</v>
      </c>
      <c r="T170" s="23">
        <v>1</v>
      </c>
      <c r="U170" s="23">
        <v>1</v>
      </c>
      <c r="V170" s="23">
        <v>1</v>
      </c>
      <c r="W170" s="23">
        <v>1</v>
      </c>
      <c r="X170" s="24"/>
      <c r="Y170" s="24"/>
      <c r="Z170" s="24"/>
      <c r="AA170" s="30">
        <v>300</v>
      </c>
      <c r="AB170" s="31">
        <f t="shared" si="9"/>
        <v>12</v>
      </c>
      <c r="AC170" s="30">
        <v>300</v>
      </c>
      <c r="AD170" s="8">
        <f t="shared" si="10"/>
        <v>100</v>
      </c>
      <c r="AE170" s="39">
        <f t="shared" si="11"/>
        <v>100</v>
      </c>
      <c r="AF170" s="39"/>
    </row>
    <row r="171" spans="1:32" ht="47.5" customHeight="1" x14ac:dyDescent="0.35">
      <c r="A171" s="71"/>
      <c r="B171" s="71"/>
      <c r="C171" s="50"/>
      <c r="D171" s="70"/>
      <c r="E171" s="50"/>
      <c r="F171" s="50"/>
      <c r="G171" s="50"/>
      <c r="H171" s="50"/>
      <c r="I171" s="52"/>
      <c r="J171" s="47"/>
      <c r="K171" s="25" t="s">
        <v>415</v>
      </c>
      <c r="L171" s="26">
        <v>2228</v>
      </c>
      <c r="M171" s="26">
        <v>2228</v>
      </c>
      <c r="N171" s="26">
        <v>3228</v>
      </c>
      <c r="O171" s="26">
        <v>2228</v>
      </c>
      <c r="P171" s="26">
        <v>2228</v>
      </c>
      <c r="Q171" s="26">
        <v>2228</v>
      </c>
      <c r="R171" s="26">
        <v>3228</v>
      </c>
      <c r="S171" s="26">
        <v>2228</v>
      </c>
      <c r="T171" s="26">
        <v>2228</v>
      </c>
      <c r="U171" s="26">
        <v>2228</v>
      </c>
      <c r="V171" s="26">
        <v>2228</v>
      </c>
      <c r="W171" s="26">
        <v>2228</v>
      </c>
      <c r="X171" s="27">
        <f>SUM(L171:W171)</f>
        <v>28736</v>
      </c>
      <c r="Y171" s="27"/>
      <c r="Z171" s="27">
        <f>+X171+Y171</f>
        <v>28736</v>
      </c>
      <c r="AA171" s="4"/>
      <c r="AB171" s="31" t="str">
        <f t="shared" si="9"/>
        <v>Monto</v>
      </c>
      <c r="AC171" s="4"/>
      <c r="AD171" s="8"/>
      <c r="AE171" s="39"/>
      <c r="AF171" s="39">
        <f t="shared" si="12"/>
        <v>100</v>
      </c>
    </row>
    <row r="172" spans="1:32" ht="47.5" customHeight="1" x14ac:dyDescent="0.35">
      <c r="A172" s="71"/>
      <c r="B172" s="71"/>
      <c r="C172" s="50"/>
      <c r="D172" s="70" t="s">
        <v>40</v>
      </c>
      <c r="E172" s="73" t="s">
        <v>254</v>
      </c>
      <c r="F172" s="50" t="s">
        <v>41</v>
      </c>
      <c r="G172" s="73" t="s">
        <v>51</v>
      </c>
      <c r="H172" s="50" t="s">
        <v>12</v>
      </c>
      <c r="I172" s="51" t="s">
        <v>504</v>
      </c>
      <c r="J172" s="46" t="s">
        <v>51</v>
      </c>
      <c r="K172" s="25">
        <f>SUM(L172:W172)</f>
        <v>8</v>
      </c>
      <c r="L172" s="23">
        <v>1</v>
      </c>
      <c r="M172" s="23">
        <v>0</v>
      </c>
      <c r="N172" s="23">
        <v>3</v>
      </c>
      <c r="O172" s="23">
        <v>0</v>
      </c>
      <c r="P172" s="23">
        <v>0</v>
      </c>
      <c r="Q172" s="23">
        <v>0</v>
      </c>
      <c r="R172" s="23">
        <v>2</v>
      </c>
      <c r="S172" s="23">
        <v>0</v>
      </c>
      <c r="T172" s="23">
        <v>0</v>
      </c>
      <c r="U172" s="23">
        <v>0</v>
      </c>
      <c r="V172" s="23">
        <v>2</v>
      </c>
      <c r="W172" s="23">
        <v>0</v>
      </c>
      <c r="X172" s="24"/>
      <c r="Y172" s="24"/>
      <c r="Z172" s="24"/>
      <c r="AA172" s="30">
        <v>300</v>
      </c>
      <c r="AB172" s="31">
        <f t="shared" si="9"/>
        <v>8</v>
      </c>
      <c r="AC172" s="30">
        <v>300</v>
      </c>
      <c r="AD172" s="8">
        <f t="shared" si="10"/>
        <v>100</v>
      </c>
      <c r="AE172" s="39">
        <f t="shared" si="11"/>
        <v>100</v>
      </c>
      <c r="AF172" s="39"/>
    </row>
    <row r="173" spans="1:32" ht="47.5" customHeight="1" x14ac:dyDescent="0.35">
      <c r="A173" s="71"/>
      <c r="B173" s="71"/>
      <c r="C173" s="50"/>
      <c r="D173" s="70"/>
      <c r="E173" s="73"/>
      <c r="F173" s="50"/>
      <c r="G173" s="73"/>
      <c r="H173" s="50"/>
      <c r="I173" s="52"/>
      <c r="J173" s="47"/>
      <c r="K173" s="25" t="s">
        <v>415</v>
      </c>
      <c r="L173" s="26">
        <v>3225</v>
      </c>
      <c r="M173" s="26">
        <v>3225</v>
      </c>
      <c r="N173" s="26">
        <v>3225</v>
      </c>
      <c r="O173" s="26">
        <v>3225</v>
      </c>
      <c r="P173" s="26">
        <v>3225</v>
      </c>
      <c r="Q173" s="26">
        <v>3225</v>
      </c>
      <c r="R173" s="26">
        <v>3225</v>
      </c>
      <c r="S173" s="26">
        <v>3225</v>
      </c>
      <c r="T173" s="26">
        <v>3225</v>
      </c>
      <c r="U173" s="26">
        <v>3225</v>
      </c>
      <c r="V173" s="26">
        <v>3225</v>
      </c>
      <c r="W173" s="26">
        <v>3225</v>
      </c>
      <c r="X173" s="27">
        <f>SUM(L173:W173)</f>
        <v>38700</v>
      </c>
      <c r="Y173" s="27"/>
      <c r="Z173" s="27">
        <f>+X173+Y173</f>
        <v>38700</v>
      </c>
      <c r="AA173" s="4"/>
      <c r="AB173" s="31" t="str">
        <f t="shared" si="9"/>
        <v>Monto</v>
      </c>
      <c r="AC173" s="4"/>
      <c r="AD173" s="8"/>
      <c r="AE173" s="39"/>
      <c r="AF173" s="39">
        <f t="shared" si="12"/>
        <v>100</v>
      </c>
    </row>
    <row r="174" spans="1:32" ht="47.5" customHeight="1" x14ac:dyDescent="0.35">
      <c r="A174" s="71"/>
      <c r="B174" s="71"/>
      <c r="C174" s="50"/>
      <c r="D174" s="70" t="s">
        <v>42</v>
      </c>
      <c r="E174" s="73" t="s">
        <v>257</v>
      </c>
      <c r="F174" s="73" t="s">
        <v>43</v>
      </c>
      <c r="G174" s="73" t="s">
        <v>45</v>
      </c>
      <c r="H174" s="50" t="s">
        <v>12</v>
      </c>
      <c r="I174" s="51" t="s">
        <v>503</v>
      </c>
      <c r="J174" s="46" t="s">
        <v>45</v>
      </c>
      <c r="K174" s="25">
        <f>SUM(L174:W174)</f>
        <v>12</v>
      </c>
      <c r="L174" s="23">
        <v>1</v>
      </c>
      <c r="M174" s="23">
        <v>1</v>
      </c>
      <c r="N174" s="23">
        <v>1</v>
      </c>
      <c r="O174" s="23">
        <v>1</v>
      </c>
      <c r="P174" s="23">
        <v>1</v>
      </c>
      <c r="Q174" s="23">
        <v>1</v>
      </c>
      <c r="R174" s="23">
        <v>1</v>
      </c>
      <c r="S174" s="23">
        <v>1</v>
      </c>
      <c r="T174" s="23">
        <v>1</v>
      </c>
      <c r="U174" s="23">
        <v>1</v>
      </c>
      <c r="V174" s="23">
        <v>1</v>
      </c>
      <c r="W174" s="23">
        <v>1</v>
      </c>
      <c r="X174" s="27"/>
      <c r="Y174" s="27"/>
      <c r="Z174" s="27"/>
      <c r="AA174" s="30">
        <v>300</v>
      </c>
      <c r="AB174" s="31">
        <f t="shared" si="9"/>
        <v>12</v>
      </c>
      <c r="AC174" s="30">
        <v>300</v>
      </c>
      <c r="AD174" s="8">
        <f t="shared" si="10"/>
        <v>100</v>
      </c>
      <c r="AE174" s="39">
        <f t="shared" si="11"/>
        <v>100</v>
      </c>
      <c r="AF174" s="39"/>
    </row>
    <row r="175" spans="1:32" ht="47.5" customHeight="1" x14ac:dyDescent="0.35">
      <c r="A175" s="71"/>
      <c r="B175" s="71"/>
      <c r="C175" s="50"/>
      <c r="D175" s="70"/>
      <c r="E175" s="73"/>
      <c r="F175" s="73"/>
      <c r="G175" s="73"/>
      <c r="H175" s="50"/>
      <c r="I175" s="52"/>
      <c r="J175" s="47"/>
      <c r="K175" s="25" t="s">
        <v>415</v>
      </c>
      <c r="L175" s="26">
        <v>2212</v>
      </c>
      <c r="M175" s="26">
        <v>3212</v>
      </c>
      <c r="N175" s="26">
        <v>2212</v>
      </c>
      <c r="O175" s="26">
        <v>2212</v>
      </c>
      <c r="P175" s="26">
        <v>2212</v>
      </c>
      <c r="Q175" s="26">
        <v>2212</v>
      </c>
      <c r="R175" s="26">
        <v>2212</v>
      </c>
      <c r="S175" s="26">
        <v>2212</v>
      </c>
      <c r="T175" s="26">
        <v>2212</v>
      </c>
      <c r="U175" s="26">
        <v>2212</v>
      </c>
      <c r="V175" s="26">
        <v>2212</v>
      </c>
      <c r="W175" s="26">
        <v>2212</v>
      </c>
      <c r="X175" s="27">
        <f>SUM(L175:W175)</f>
        <v>27544</v>
      </c>
      <c r="Y175" s="27"/>
      <c r="Z175" s="27">
        <f>+X175+Y175</f>
        <v>27544</v>
      </c>
      <c r="AA175" s="4"/>
      <c r="AB175" s="31" t="str">
        <f t="shared" si="9"/>
        <v>Monto</v>
      </c>
      <c r="AC175" s="4"/>
      <c r="AD175" s="8"/>
      <c r="AE175" s="39"/>
      <c r="AF175" s="39">
        <f t="shared" si="12"/>
        <v>100</v>
      </c>
    </row>
    <row r="176" spans="1:32" ht="47.5" customHeight="1" x14ac:dyDescent="0.35">
      <c r="A176" s="71"/>
      <c r="B176" s="71"/>
      <c r="C176" s="50"/>
      <c r="D176" s="70" t="s">
        <v>189</v>
      </c>
      <c r="E176" s="50" t="s">
        <v>256</v>
      </c>
      <c r="F176" s="50" t="s">
        <v>190</v>
      </c>
      <c r="G176" s="50" t="s">
        <v>46</v>
      </c>
      <c r="H176" s="50" t="s">
        <v>12</v>
      </c>
      <c r="I176" s="51" t="s">
        <v>502</v>
      </c>
      <c r="J176" s="46" t="s">
        <v>46</v>
      </c>
      <c r="K176" s="25">
        <f>SUM(L176:W176)</f>
        <v>200</v>
      </c>
      <c r="L176" s="26">
        <v>200</v>
      </c>
      <c r="M176" s="26"/>
      <c r="N176" s="26"/>
      <c r="O176" s="26"/>
      <c r="P176" s="23"/>
      <c r="Q176" s="26"/>
      <c r="R176" s="26"/>
      <c r="S176" s="26"/>
      <c r="T176" s="26"/>
      <c r="U176" s="26"/>
      <c r="V176" s="26"/>
      <c r="W176" s="26"/>
      <c r="X176" s="27"/>
      <c r="Y176" s="27"/>
      <c r="Z176" s="27"/>
      <c r="AA176" s="30">
        <v>300</v>
      </c>
      <c r="AB176" s="31">
        <f t="shared" si="9"/>
        <v>200</v>
      </c>
      <c r="AC176" s="30">
        <v>300</v>
      </c>
      <c r="AD176" s="8">
        <f t="shared" si="10"/>
        <v>100</v>
      </c>
      <c r="AE176" s="39">
        <f t="shared" si="11"/>
        <v>100</v>
      </c>
      <c r="AF176" s="39"/>
    </row>
    <row r="177" spans="1:32" ht="47.5" customHeight="1" x14ac:dyDescent="0.35">
      <c r="A177" s="71"/>
      <c r="B177" s="71"/>
      <c r="C177" s="50"/>
      <c r="D177" s="70"/>
      <c r="E177" s="50"/>
      <c r="F177" s="50"/>
      <c r="G177" s="50"/>
      <c r="H177" s="50"/>
      <c r="I177" s="52"/>
      <c r="J177" s="47"/>
      <c r="K177" s="25" t="s">
        <v>415</v>
      </c>
      <c r="L177" s="26">
        <v>24219.14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7">
        <f>SUM(L177:W177)</f>
        <v>24219.14</v>
      </c>
      <c r="Y177" s="27"/>
      <c r="Z177" s="27">
        <f>+X177+Y177</f>
        <v>24219.14</v>
      </c>
      <c r="AA177" s="4"/>
      <c r="AB177" s="31" t="str">
        <f t="shared" si="9"/>
        <v>Monto</v>
      </c>
      <c r="AC177" s="4"/>
      <c r="AD177" s="8"/>
      <c r="AE177" s="39"/>
      <c r="AF177" s="39">
        <f t="shared" si="12"/>
        <v>100</v>
      </c>
    </row>
    <row r="178" spans="1:32" ht="47.5" customHeight="1" x14ac:dyDescent="0.35">
      <c r="A178" s="71"/>
      <c r="B178" s="71"/>
      <c r="C178" s="50"/>
      <c r="D178" s="70" t="s">
        <v>191</v>
      </c>
      <c r="E178" s="73" t="s">
        <v>255</v>
      </c>
      <c r="F178" s="50" t="s">
        <v>192</v>
      </c>
      <c r="G178" s="50" t="s">
        <v>46</v>
      </c>
      <c r="H178" s="50" t="s">
        <v>12</v>
      </c>
      <c r="I178" s="51" t="s">
        <v>501</v>
      </c>
      <c r="J178" s="46" t="s">
        <v>46</v>
      </c>
      <c r="K178" s="25">
        <f>SUM(L178:W178)</f>
        <v>12</v>
      </c>
      <c r="L178" s="23">
        <v>1</v>
      </c>
      <c r="M178" s="23">
        <v>1</v>
      </c>
      <c r="N178" s="23">
        <v>1</v>
      </c>
      <c r="O178" s="23">
        <v>1</v>
      </c>
      <c r="P178" s="23">
        <v>1</v>
      </c>
      <c r="Q178" s="23">
        <v>1</v>
      </c>
      <c r="R178" s="23">
        <v>1</v>
      </c>
      <c r="S178" s="23">
        <v>1</v>
      </c>
      <c r="T178" s="23">
        <v>1</v>
      </c>
      <c r="U178" s="23">
        <v>1</v>
      </c>
      <c r="V178" s="23">
        <v>1</v>
      </c>
      <c r="W178" s="23">
        <v>1</v>
      </c>
      <c r="X178" s="24"/>
      <c r="Y178" s="24"/>
      <c r="Z178" s="24"/>
      <c r="AA178" s="30">
        <v>300</v>
      </c>
      <c r="AB178" s="31">
        <f t="shared" si="9"/>
        <v>12</v>
      </c>
      <c r="AC178" s="30">
        <v>300</v>
      </c>
      <c r="AD178" s="8">
        <f t="shared" si="10"/>
        <v>100</v>
      </c>
      <c r="AE178" s="39">
        <f t="shared" si="11"/>
        <v>100</v>
      </c>
      <c r="AF178" s="39"/>
    </row>
    <row r="179" spans="1:32" ht="47.5" customHeight="1" x14ac:dyDescent="0.35">
      <c r="A179" s="71"/>
      <c r="B179" s="71"/>
      <c r="C179" s="50"/>
      <c r="D179" s="70"/>
      <c r="E179" s="73"/>
      <c r="F179" s="50"/>
      <c r="G179" s="50"/>
      <c r="H179" s="50"/>
      <c r="I179" s="52"/>
      <c r="J179" s="47"/>
      <c r="K179" s="25" t="s">
        <v>415</v>
      </c>
      <c r="L179" s="26">
        <v>2800</v>
      </c>
      <c r="M179" s="26">
        <v>2800</v>
      </c>
      <c r="N179" s="26">
        <v>2800</v>
      </c>
      <c r="O179" s="26">
        <v>2800</v>
      </c>
      <c r="P179" s="26">
        <v>2800</v>
      </c>
      <c r="Q179" s="26">
        <v>2800</v>
      </c>
      <c r="R179" s="26">
        <v>2800</v>
      </c>
      <c r="S179" s="26">
        <v>2800</v>
      </c>
      <c r="T179" s="26">
        <v>2800</v>
      </c>
      <c r="U179" s="26">
        <v>2800</v>
      </c>
      <c r="V179" s="26">
        <v>2800</v>
      </c>
      <c r="W179" s="26">
        <v>2800</v>
      </c>
      <c r="X179" s="27">
        <f>SUM(L179:W179)</f>
        <v>33600</v>
      </c>
      <c r="Y179" s="27">
        <v>-17291.310000000001</v>
      </c>
      <c r="Z179" s="27">
        <f>+X179+Y179</f>
        <v>16308.689999999999</v>
      </c>
      <c r="AA179" s="4"/>
      <c r="AB179" s="31" t="str">
        <f t="shared" si="9"/>
        <v>Monto</v>
      </c>
      <c r="AC179" s="4"/>
      <c r="AD179" s="8"/>
      <c r="AE179" s="39"/>
      <c r="AF179" s="39">
        <f t="shared" si="12"/>
        <v>48.537767857142853</v>
      </c>
    </row>
    <row r="180" spans="1:32" ht="47.5" customHeight="1" x14ac:dyDescent="0.35">
      <c r="A180" s="71"/>
      <c r="B180" s="71"/>
      <c r="C180" s="50"/>
      <c r="D180" s="73" t="s">
        <v>193</v>
      </c>
      <c r="E180" s="50" t="s">
        <v>368</v>
      </c>
      <c r="F180" s="50" t="s">
        <v>194</v>
      </c>
      <c r="G180" s="50" t="s">
        <v>60</v>
      </c>
      <c r="H180" s="50" t="s">
        <v>12</v>
      </c>
      <c r="I180" s="51" t="s">
        <v>500</v>
      </c>
      <c r="J180" s="46" t="s">
        <v>60</v>
      </c>
      <c r="K180" s="25">
        <f>SUM(L180:W180)</f>
        <v>12</v>
      </c>
      <c r="L180" s="23">
        <v>1</v>
      </c>
      <c r="M180" s="23">
        <v>1</v>
      </c>
      <c r="N180" s="23">
        <v>1</v>
      </c>
      <c r="O180" s="23">
        <v>1</v>
      </c>
      <c r="P180" s="23">
        <v>1</v>
      </c>
      <c r="Q180" s="23">
        <v>1</v>
      </c>
      <c r="R180" s="23">
        <v>1</v>
      </c>
      <c r="S180" s="23">
        <v>1</v>
      </c>
      <c r="T180" s="23">
        <v>1</v>
      </c>
      <c r="U180" s="23">
        <v>1</v>
      </c>
      <c r="V180" s="23">
        <v>1</v>
      </c>
      <c r="W180" s="23">
        <v>1</v>
      </c>
      <c r="X180" s="24"/>
      <c r="Y180" s="24"/>
      <c r="Z180" s="24"/>
      <c r="AA180" s="30">
        <v>300</v>
      </c>
      <c r="AB180" s="31">
        <f t="shared" si="9"/>
        <v>12</v>
      </c>
      <c r="AC180" s="30">
        <v>300</v>
      </c>
      <c r="AD180" s="8">
        <f t="shared" si="10"/>
        <v>100</v>
      </c>
      <c r="AE180" s="39">
        <f t="shared" si="11"/>
        <v>100</v>
      </c>
      <c r="AF180" s="39"/>
    </row>
    <row r="181" spans="1:32" ht="47.5" customHeight="1" x14ac:dyDescent="0.35">
      <c r="A181" s="71"/>
      <c r="B181" s="71"/>
      <c r="C181" s="50"/>
      <c r="D181" s="73"/>
      <c r="E181" s="50"/>
      <c r="F181" s="50"/>
      <c r="G181" s="50"/>
      <c r="H181" s="50"/>
      <c r="I181" s="52"/>
      <c r="J181" s="47"/>
      <c r="K181" s="25" t="s">
        <v>415</v>
      </c>
      <c r="L181" s="26">
        <v>2000</v>
      </c>
      <c r="M181" s="26">
        <v>2000</v>
      </c>
      <c r="N181" s="26">
        <v>2000</v>
      </c>
      <c r="O181" s="26">
        <v>2000</v>
      </c>
      <c r="P181" s="26">
        <v>2000</v>
      </c>
      <c r="Q181" s="26">
        <v>2000</v>
      </c>
      <c r="R181" s="26">
        <v>2000</v>
      </c>
      <c r="S181" s="26">
        <v>2000</v>
      </c>
      <c r="T181" s="26">
        <v>2000</v>
      </c>
      <c r="U181" s="26">
        <v>2000</v>
      </c>
      <c r="V181" s="26">
        <v>2000</v>
      </c>
      <c r="W181" s="26">
        <v>2000</v>
      </c>
      <c r="X181" s="27">
        <f>SUM(L181:W181)</f>
        <v>24000</v>
      </c>
      <c r="Y181" s="24">
        <v>-10000</v>
      </c>
      <c r="Z181" s="27">
        <f>+X181+Y181</f>
        <v>14000</v>
      </c>
      <c r="AA181" s="4"/>
      <c r="AB181" s="31" t="str">
        <f t="shared" si="9"/>
        <v>Monto</v>
      </c>
      <c r="AC181" s="4"/>
      <c r="AD181" s="8"/>
      <c r="AE181" s="39"/>
      <c r="AF181" s="39">
        <f t="shared" si="12"/>
        <v>58.333333333333336</v>
      </c>
    </row>
    <row r="182" spans="1:32" ht="47.5" customHeight="1" x14ac:dyDescent="0.35">
      <c r="A182" s="71" t="s">
        <v>355</v>
      </c>
      <c r="B182" s="71" t="s">
        <v>441</v>
      </c>
      <c r="C182" s="50" t="s">
        <v>391</v>
      </c>
      <c r="D182" s="50" t="s">
        <v>93</v>
      </c>
      <c r="E182" s="50" t="s">
        <v>247</v>
      </c>
      <c r="F182" s="50" t="s">
        <v>242</v>
      </c>
      <c r="G182" s="50" t="s">
        <v>61</v>
      </c>
      <c r="H182" s="50" t="s">
        <v>12</v>
      </c>
      <c r="I182" s="44" t="s">
        <v>511</v>
      </c>
      <c r="J182" s="46" t="s">
        <v>61</v>
      </c>
      <c r="K182" s="4">
        <f>SUM(L182:W182)</f>
        <v>48</v>
      </c>
      <c r="L182" s="4">
        <v>4</v>
      </c>
      <c r="M182" s="4">
        <v>4</v>
      </c>
      <c r="N182" s="4">
        <v>4</v>
      </c>
      <c r="O182" s="4">
        <v>4</v>
      </c>
      <c r="P182" s="4">
        <v>4</v>
      </c>
      <c r="Q182" s="4">
        <v>4</v>
      </c>
      <c r="R182" s="4">
        <v>4</v>
      </c>
      <c r="S182" s="4">
        <v>4</v>
      </c>
      <c r="T182" s="4">
        <v>4</v>
      </c>
      <c r="U182" s="4">
        <v>4</v>
      </c>
      <c r="V182" s="4">
        <v>4</v>
      </c>
      <c r="W182" s="4">
        <v>4</v>
      </c>
      <c r="X182" s="10"/>
      <c r="Y182" s="10"/>
      <c r="Z182" s="10"/>
      <c r="AA182" s="4">
        <v>45000</v>
      </c>
      <c r="AB182" s="31">
        <f t="shared" si="9"/>
        <v>48</v>
      </c>
      <c r="AC182" s="4">
        <v>45000</v>
      </c>
      <c r="AD182" s="8">
        <f t="shared" si="10"/>
        <v>100</v>
      </c>
      <c r="AE182" s="39">
        <f t="shared" si="11"/>
        <v>100</v>
      </c>
      <c r="AF182" s="39"/>
    </row>
    <row r="183" spans="1:32" ht="47.5" customHeight="1" x14ac:dyDescent="0.35">
      <c r="A183" s="71"/>
      <c r="B183" s="71"/>
      <c r="C183" s="50"/>
      <c r="D183" s="50"/>
      <c r="E183" s="50"/>
      <c r="F183" s="50"/>
      <c r="G183" s="50"/>
      <c r="H183" s="50"/>
      <c r="I183" s="45"/>
      <c r="J183" s="54"/>
      <c r="K183" s="31" t="s">
        <v>415</v>
      </c>
      <c r="L183" s="8">
        <v>2525</v>
      </c>
      <c r="M183" s="8">
        <v>2525</v>
      </c>
      <c r="N183" s="8">
        <v>2525</v>
      </c>
      <c r="O183" s="8">
        <v>2525</v>
      </c>
      <c r="P183" s="8">
        <v>2525</v>
      </c>
      <c r="Q183" s="8">
        <v>2525</v>
      </c>
      <c r="R183" s="8">
        <v>3500</v>
      </c>
      <c r="S183" s="8">
        <v>4000</v>
      </c>
      <c r="T183" s="8">
        <v>4000</v>
      </c>
      <c r="U183" s="8">
        <v>4100</v>
      </c>
      <c r="V183" s="8">
        <v>3800</v>
      </c>
      <c r="W183" s="8">
        <v>3950</v>
      </c>
      <c r="X183" s="9">
        <f>SUM(L183:W183)</f>
        <v>38500</v>
      </c>
      <c r="Y183" s="9">
        <v>-11634.8</v>
      </c>
      <c r="Z183" s="9">
        <f>+X183+Y183</f>
        <v>26865.200000000001</v>
      </c>
      <c r="AA183" s="4"/>
      <c r="AB183" s="31" t="str">
        <f t="shared" si="9"/>
        <v>Monto</v>
      </c>
      <c r="AC183" s="4"/>
      <c r="AD183" s="8"/>
      <c r="AE183" s="39"/>
      <c r="AF183" s="39">
        <f t="shared" si="12"/>
        <v>69.779740259740265</v>
      </c>
    </row>
    <row r="184" spans="1:32" ht="47.5" customHeight="1" x14ac:dyDescent="0.35">
      <c r="A184" s="71"/>
      <c r="B184" s="71"/>
      <c r="C184" s="50"/>
      <c r="D184" s="50" t="s">
        <v>94</v>
      </c>
      <c r="E184" s="50" t="s">
        <v>248</v>
      </c>
      <c r="F184" s="50" t="s">
        <v>241</v>
      </c>
      <c r="G184" s="50" t="s">
        <v>52</v>
      </c>
      <c r="H184" s="50" t="s">
        <v>12</v>
      </c>
      <c r="I184" s="44" t="s">
        <v>510</v>
      </c>
      <c r="J184" s="46" t="s">
        <v>52</v>
      </c>
      <c r="K184" s="31">
        <f>SUM(L184:W184)</f>
        <v>240</v>
      </c>
      <c r="L184" s="30">
        <v>20</v>
      </c>
      <c r="M184" s="30">
        <v>20</v>
      </c>
      <c r="N184" s="30">
        <v>20</v>
      </c>
      <c r="O184" s="30">
        <v>20</v>
      </c>
      <c r="P184" s="30">
        <v>20</v>
      </c>
      <c r="Q184" s="30">
        <v>20</v>
      </c>
      <c r="R184" s="30">
        <v>20</v>
      </c>
      <c r="S184" s="30">
        <v>20</v>
      </c>
      <c r="T184" s="30">
        <v>20</v>
      </c>
      <c r="U184" s="30">
        <v>20</v>
      </c>
      <c r="V184" s="30">
        <v>20</v>
      </c>
      <c r="W184" s="32">
        <v>20</v>
      </c>
      <c r="X184" s="28"/>
      <c r="Y184" s="28"/>
      <c r="Z184" s="7"/>
      <c r="AA184" s="4">
        <v>21659</v>
      </c>
      <c r="AB184" s="31">
        <f t="shared" si="9"/>
        <v>240</v>
      </c>
      <c r="AC184" s="4">
        <v>21659</v>
      </c>
      <c r="AD184" s="8">
        <f t="shared" si="10"/>
        <v>100</v>
      </c>
      <c r="AE184" s="39">
        <f t="shared" si="11"/>
        <v>100</v>
      </c>
      <c r="AF184" s="39"/>
    </row>
    <row r="185" spans="1:32" ht="47.5" customHeight="1" x14ac:dyDescent="0.35">
      <c r="A185" s="71"/>
      <c r="B185" s="71"/>
      <c r="C185" s="50"/>
      <c r="D185" s="50"/>
      <c r="E185" s="50"/>
      <c r="F185" s="50"/>
      <c r="G185" s="50"/>
      <c r="H185" s="50"/>
      <c r="I185" s="45"/>
      <c r="J185" s="54"/>
      <c r="K185" s="31" t="s">
        <v>415</v>
      </c>
      <c r="L185" s="8">
        <v>2505</v>
      </c>
      <c r="M185" s="8">
        <v>2505</v>
      </c>
      <c r="N185" s="8">
        <v>2505</v>
      </c>
      <c r="O185" s="8">
        <v>2505</v>
      </c>
      <c r="P185" s="8">
        <v>2496</v>
      </c>
      <c r="Q185" s="8">
        <v>2490</v>
      </c>
      <c r="R185" s="8">
        <v>2505</v>
      </c>
      <c r="S185" s="8">
        <v>2400</v>
      </c>
      <c r="T185" s="8">
        <v>2505</v>
      </c>
      <c r="U185" s="8">
        <v>2400</v>
      </c>
      <c r="V185" s="8">
        <v>2390</v>
      </c>
      <c r="W185" s="8">
        <v>2380</v>
      </c>
      <c r="X185" s="9">
        <f>SUM(L185:W185)</f>
        <v>29586</v>
      </c>
      <c r="Y185" s="9"/>
      <c r="Z185" s="9">
        <f>+X185+Y185</f>
        <v>29586</v>
      </c>
      <c r="AA185" s="4"/>
      <c r="AB185" s="31" t="str">
        <f t="shared" si="9"/>
        <v>Monto</v>
      </c>
      <c r="AC185" s="4"/>
      <c r="AD185" s="8"/>
      <c r="AE185" s="39"/>
      <c r="AF185" s="39">
        <f t="shared" si="12"/>
        <v>100</v>
      </c>
    </row>
    <row r="186" spans="1:32" ht="47.5" customHeight="1" x14ac:dyDescent="0.35">
      <c r="A186" s="71"/>
      <c r="B186" s="71"/>
      <c r="C186" s="50"/>
      <c r="D186" s="50" t="s">
        <v>95</v>
      </c>
      <c r="E186" s="50" t="s">
        <v>249</v>
      </c>
      <c r="F186" s="50" t="s">
        <v>96</v>
      </c>
      <c r="G186" s="50" t="s">
        <v>44</v>
      </c>
      <c r="H186" s="50" t="s">
        <v>12</v>
      </c>
      <c r="I186" s="44" t="s">
        <v>509</v>
      </c>
      <c r="J186" s="46" t="s">
        <v>44</v>
      </c>
      <c r="K186" s="31">
        <f>SUM(L186:W186)</f>
        <v>240</v>
      </c>
      <c r="L186" s="30">
        <v>20</v>
      </c>
      <c r="M186" s="30">
        <v>20</v>
      </c>
      <c r="N186" s="30">
        <v>20</v>
      </c>
      <c r="O186" s="30">
        <v>20</v>
      </c>
      <c r="P186" s="30">
        <v>20</v>
      </c>
      <c r="Q186" s="30">
        <v>20</v>
      </c>
      <c r="R186" s="30">
        <v>20</v>
      </c>
      <c r="S186" s="30">
        <v>20</v>
      </c>
      <c r="T186" s="30">
        <v>20</v>
      </c>
      <c r="U186" s="30">
        <v>20</v>
      </c>
      <c r="V186" s="30">
        <v>20</v>
      </c>
      <c r="W186" s="32">
        <v>20</v>
      </c>
      <c r="X186" s="28"/>
      <c r="Y186" s="28"/>
      <c r="Z186" s="7"/>
      <c r="AA186" s="4">
        <v>40000</v>
      </c>
      <c r="AB186" s="31">
        <f t="shared" si="9"/>
        <v>240</v>
      </c>
      <c r="AC186" s="4">
        <v>40000</v>
      </c>
      <c r="AD186" s="8">
        <f t="shared" si="10"/>
        <v>100</v>
      </c>
      <c r="AE186" s="39">
        <f t="shared" si="11"/>
        <v>100</v>
      </c>
      <c r="AF186" s="39"/>
    </row>
    <row r="187" spans="1:32" ht="47.5" customHeight="1" x14ac:dyDescent="0.35">
      <c r="A187" s="71"/>
      <c r="B187" s="71"/>
      <c r="C187" s="50"/>
      <c r="D187" s="50"/>
      <c r="E187" s="50"/>
      <c r="F187" s="50"/>
      <c r="G187" s="50"/>
      <c r="H187" s="50"/>
      <c r="I187" s="45"/>
      <c r="J187" s="54"/>
      <c r="K187" s="31" t="s">
        <v>415</v>
      </c>
      <c r="L187" s="29">
        <v>2530</v>
      </c>
      <c r="M187" s="29">
        <v>2530</v>
      </c>
      <c r="N187" s="29">
        <v>2530</v>
      </c>
      <c r="O187" s="29">
        <v>2450</v>
      </c>
      <c r="P187" s="29">
        <v>2530</v>
      </c>
      <c r="Q187" s="29">
        <v>2530</v>
      </c>
      <c r="R187" s="29">
        <v>2500</v>
      </c>
      <c r="S187" s="29">
        <v>2500</v>
      </c>
      <c r="T187" s="29">
        <v>2530</v>
      </c>
      <c r="U187" s="29">
        <v>2500</v>
      </c>
      <c r="V187" s="29">
        <v>2490</v>
      </c>
      <c r="W187" s="29">
        <v>2459.6</v>
      </c>
      <c r="X187" s="9">
        <f>SUM(L187:W187)</f>
        <v>30079.599999999999</v>
      </c>
      <c r="Y187" s="9"/>
      <c r="Z187" s="9">
        <f>+X187+Y187</f>
        <v>30079.599999999999</v>
      </c>
      <c r="AA187" s="4"/>
      <c r="AB187" s="31" t="str">
        <f t="shared" si="9"/>
        <v>Monto</v>
      </c>
      <c r="AC187" s="4"/>
      <c r="AD187" s="8"/>
      <c r="AE187" s="39"/>
      <c r="AF187" s="39">
        <f t="shared" si="12"/>
        <v>100</v>
      </c>
    </row>
    <row r="188" spans="1:32" ht="47.5" customHeight="1" x14ac:dyDescent="0.35">
      <c r="A188" s="72" t="s">
        <v>355</v>
      </c>
      <c r="B188" s="72" t="s">
        <v>516</v>
      </c>
      <c r="C188" s="75" t="s">
        <v>388</v>
      </c>
      <c r="D188" s="50" t="s">
        <v>195</v>
      </c>
      <c r="E188" s="50" t="s">
        <v>246</v>
      </c>
      <c r="F188" s="50" t="s">
        <v>196</v>
      </c>
      <c r="G188" s="50" t="s">
        <v>47</v>
      </c>
      <c r="H188" s="50" t="s">
        <v>12</v>
      </c>
      <c r="I188" s="51" t="s">
        <v>515</v>
      </c>
      <c r="J188" s="46" t="s">
        <v>47</v>
      </c>
      <c r="K188" s="23">
        <f>SUM(L188:W188)</f>
        <v>12</v>
      </c>
      <c r="L188" s="23">
        <v>1</v>
      </c>
      <c r="M188" s="23">
        <v>1</v>
      </c>
      <c r="N188" s="23">
        <v>1</v>
      </c>
      <c r="O188" s="23">
        <v>1</v>
      </c>
      <c r="P188" s="23">
        <v>1</v>
      </c>
      <c r="Q188" s="23">
        <v>1</v>
      </c>
      <c r="R188" s="23">
        <v>1</v>
      </c>
      <c r="S188" s="23">
        <v>1</v>
      </c>
      <c r="T188" s="23">
        <v>1</v>
      </c>
      <c r="U188" s="23">
        <v>1</v>
      </c>
      <c r="V188" s="23">
        <v>1</v>
      </c>
      <c r="W188" s="23">
        <v>1</v>
      </c>
      <c r="X188" s="24"/>
      <c r="Y188" s="24"/>
      <c r="Z188" s="24"/>
      <c r="AA188" s="30">
        <v>44979</v>
      </c>
      <c r="AB188" s="31">
        <f t="shared" si="9"/>
        <v>12</v>
      </c>
      <c r="AC188" s="30">
        <v>44979</v>
      </c>
      <c r="AD188" s="8">
        <f t="shared" si="10"/>
        <v>100</v>
      </c>
      <c r="AE188" s="39">
        <f t="shared" si="11"/>
        <v>100</v>
      </c>
      <c r="AF188" s="39"/>
    </row>
    <row r="189" spans="1:32" ht="47.5" customHeight="1" x14ac:dyDescent="0.35">
      <c r="A189" s="72"/>
      <c r="B189" s="72"/>
      <c r="C189" s="75"/>
      <c r="D189" s="50"/>
      <c r="E189" s="50"/>
      <c r="F189" s="50"/>
      <c r="G189" s="50"/>
      <c r="H189" s="50"/>
      <c r="I189" s="52"/>
      <c r="J189" s="47"/>
      <c r="K189" s="25" t="s">
        <v>415</v>
      </c>
      <c r="L189" s="26">
        <v>4500</v>
      </c>
      <c r="M189" s="26">
        <v>4500</v>
      </c>
      <c r="N189" s="26">
        <v>4500</v>
      </c>
      <c r="O189" s="26">
        <v>4500</v>
      </c>
      <c r="P189" s="26">
        <v>4500</v>
      </c>
      <c r="Q189" s="26">
        <v>4500</v>
      </c>
      <c r="R189" s="26">
        <v>4500</v>
      </c>
      <c r="S189" s="26">
        <v>4500</v>
      </c>
      <c r="T189" s="26">
        <v>4500</v>
      </c>
      <c r="U189" s="26">
        <v>4500</v>
      </c>
      <c r="V189" s="26">
        <v>4500</v>
      </c>
      <c r="W189" s="26">
        <v>4500</v>
      </c>
      <c r="X189" s="27">
        <f>SUM(L189:W189)</f>
        <v>54000</v>
      </c>
      <c r="Y189" s="27">
        <v>-25000</v>
      </c>
      <c r="Z189" s="27">
        <f>+X189+Y189</f>
        <v>29000</v>
      </c>
      <c r="AA189" s="4"/>
      <c r="AB189" s="31" t="str">
        <f t="shared" si="9"/>
        <v>Monto</v>
      </c>
      <c r="AC189" s="4"/>
      <c r="AD189" s="8"/>
      <c r="AE189" s="39"/>
      <c r="AF189" s="39">
        <f t="shared" si="12"/>
        <v>53.703703703703709</v>
      </c>
    </row>
    <row r="190" spans="1:32" ht="47.5" customHeight="1" x14ac:dyDescent="0.35">
      <c r="A190" s="72"/>
      <c r="B190" s="72"/>
      <c r="C190" s="75"/>
      <c r="D190" s="50" t="s">
        <v>197</v>
      </c>
      <c r="E190" s="75" t="s">
        <v>345</v>
      </c>
      <c r="F190" s="50" t="s">
        <v>198</v>
      </c>
      <c r="G190" s="50" t="s">
        <v>238</v>
      </c>
      <c r="H190" s="50" t="s">
        <v>12</v>
      </c>
      <c r="I190" s="51" t="s">
        <v>514</v>
      </c>
      <c r="J190" s="46" t="s">
        <v>238</v>
      </c>
      <c r="K190" s="25">
        <f>SUM(L190:W190)</f>
        <v>48</v>
      </c>
      <c r="L190" s="23">
        <v>4</v>
      </c>
      <c r="M190" s="23">
        <v>4</v>
      </c>
      <c r="N190" s="23">
        <v>4</v>
      </c>
      <c r="O190" s="23">
        <v>4</v>
      </c>
      <c r="P190" s="23">
        <v>4</v>
      </c>
      <c r="Q190" s="23">
        <v>4</v>
      </c>
      <c r="R190" s="23">
        <v>4</v>
      </c>
      <c r="S190" s="23">
        <v>4</v>
      </c>
      <c r="T190" s="23">
        <v>4</v>
      </c>
      <c r="U190" s="23">
        <v>4</v>
      </c>
      <c r="V190" s="23">
        <v>4</v>
      </c>
      <c r="W190" s="23">
        <v>4</v>
      </c>
      <c r="X190" s="24"/>
      <c r="Y190" s="24"/>
      <c r="Z190" s="24"/>
      <c r="AA190" s="30">
        <v>3500</v>
      </c>
      <c r="AB190" s="31">
        <f t="shared" si="9"/>
        <v>48</v>
      </c>
      <c r="AC190" s="30">
        <v>3500</v>
      </c>
      <c r="AD190" s="8">
        <f t="shared" si="10"/>
        <v>100</v>
      </c>
      <c r="AE190" s="39">
        <f t="shared" si="11"/>
        <v>100</v>
      </c>
      <c r="AF190" s="39"/>
    </row>
    <row r="191" spans="1:32" ht="47.5" customHeight="1" x14ac:dyDescent="0.35">
      <c r="A191" s="72"/>
      <c r="B191" s="72"/>
      <c r="C191" s="75"/>
      <c r="D191" s="50"/>
      <c r="E191" s="75"/>
      <c r="F191" s="50"/>
      <c r="G191" s="50"/>
      <c r="H191" s="50"/>
      <c r="I191" s="52"/>
      <c r="J191" s="47"/>
      <c r="K191" s="25" t="s">
        <v>415</v>
      </c>
      <c r="L191" s="26">
        <v>4415</v>
      </c>
      <c r="M191" s="26">
        <v>3415</v>
      </c>
      <c r="N191" s="26">
        <v>4015</v>
      </c>
      <c r="O191" s="26">
        <v>4415</v>
      </c>
      <c r="P191" s="26">
        <v>4415</v>
      </c>
      <c r="Q191" s="26">
        <v>4415</v>
      </c>
      <c r="R191" s="26">
        <v>4215</v>
      </c>
      <c r="S191" s="26">
        <v>4415</v>
      </c>
      <c r="T191" s="26">
        <v>3415</v>
      </c>
      <c r="U191" s="26">
        <v>4415</v>
      </c>
      <c r="V191" s="26">
        <v>4415</v>
      </c>
      <c r="W191" s="26">
        <v>4415</v>
      </c>
      <c r="X191" s="27">
        <f>SUM(L191:W191)</f>
        <v>50380</v>
      </c>
      <c r="Y191" s="27">
        <v>-25000</v>
      </c>
      <c r="Z191" s="27">
        <f>+X191+Y191</f>
        <v>25380</v>
      </c>
      <c r="AA191" s="4"/>
      <c r="AB191" s="31" t="str">
        <f t="shared" si="9"/>
        <v>Monto</v>
      </c>
      <c r="AC191" s="4"/>
      <c r="AD191" s="8"/>
      <c r="AE191" s="39"/>
      <c r="AF191" s="39">
        <f t="shared" si="12"/>
        <v>50.377133783247317</v>
      </c>
    </row>
    <row r="192" spans="1:32" ht="47.5" customHeight="1" x14ac:dyDescent="0.35">
      <c r="A192" s="72"/>
      <c r="B192" s="72"/>
      <c r="C192" s="75"/>
      <c r="D192" s="50" t="s">
        <v>199</v>
      </c>
      <c r="E192" s="75" t="s">
        <v>347</v>
      </c>
      <c r="F192" s="50" t="s">
        <v>200</v>
      </c>
      <c r="G192" s="50" t="s">
        <v>57</v>
      </c>
      <c r="H192" s="50" t="s">
        <v>12</v>
      </c>
      <c r="I192" s="51" t="s">
        <v>513</v>
      </c>
      <c r="J192" s="46" t="s">
        <v>57</v>
      </c>
      <c r="K192" s="25">
        <f>SUM(L192:W192)</f>
        <v>48</v>
      </c>
      <c r="L192" s="23">
        <v>4</v>
      </c>
      <c r="M192" s="23">
        <v>4</v>
      </c>
      <c r="N192" s="23">
        <v>4</v>
      </c>
      <c r="O192" s="23">
        <v>4</v>
      </c>
      <c r="P192" s="23">
        <v>4</v>
      </c>
      <c r="Q192" s="23">
        <v>4</v>
      </c>
      <c r="R192" s="23">
        <v>4</v>
      </c>
      <c r="S192" s="23">
        <v>4</v>
      </c>
      <c r="T192" s="23">
        <v>4</v>
      </c>
      <c r="U192" s="23">
        <v>4</v>
      </c>
      <c r="V192" s="23">
        <v>4</v>
      </c>
      <c r="W192" s="23">
        <v>4</v>
      </c>
      <c r="X192" s="24"/>
      <c r="Y192" s="24"/>
      <c r="Z192" s="24"/>
      <c r="AA192" s="30">
        <v>1000</v>
      </c>
      <c r="AB192" s="31">
        <f t="shared" si="9"/>
        <v>48</v>
      </c>
      <c r="AC192" s="30">
        <v>1000</v>
      </c>
      <c r="AD192" s="8">
        <f t="shared" si="10"/>
        <v>100</v>
      </c>
      <c r="AE192" s="39">
        <f t="shared" si="11"/>
        <v>100</v>
      </c>
      <c r="AF192" s="39"/>
    </row>
    <row r="193" spans="1:32" ht="47.5" customHeight="1" x14ac:dyDescent="0.35">
      <c r="A193" s="72"/>
      <c r="B193" s="72"/>
      <c r="C193" s="75"/>
      <c r="D193" s="50"/>
      <c r="E193" s="75"/>
      <c r="F193" s="50"/>
      <c r="G193" s="50"/>
      <c r="H193" s="50"/>
      <c r="I193" s="52"/>
      <c r="J193" s="47"/>
      <c r="K193" s="25" t="s">
        <v>415</v>
      </c>
      <c r="L193" s="26">
        <v>4420</v>
      </c>
      <c r="M193" s="26">
        <v>3420</v>
      </c>
      <c r="N193" s="26">
        <v>4420</v>
      </c>
      <c r="O193" s="26">
        <v>4420</v>
      </c>
      <c r="P193" s="26">
        <v>4420</v>
      </c>
      <c r="Q193" s="26">
        <v>4420</v>
      </c>
      <c r="R193" s="26">
        <v>4420</v>
      </c>
      <c r="S193" s="26">
        <v>4420</v>
      </c>
      <c r="T193" s="26">
        <v>4420</v>
      </c>
      <c r="U193" s="26">
        <v>4420</v>
      </c>
      <c r="V193" s="26">
        <v>4320</v>
      </c>
      <c r="W193" s="26">
        <v>4420.0200000000004</v>
      </c>
      <c r="X193" s="27">
        <f>SUM(L193:W193)</f>
        <v>51940.020000000004</v>
      </c>
      <c r="Y193" s="27">
        <v>-23129.32</v>
      </c>
      <c r="Z193" s="27">
        <f>+X193+Y193</f>
        <v>28810.700000000004</v>
      </c>
      <c r="AA193" s="4"/>
      <c r="AB193" s="31" t="str">
        <f t="shared" si="9"/>
        <v>Monto</v>
      </c>
      <c r="AC193" s="4"/>
      <c r="AD193" s="8"/>
      <c r="AE193" s="39"/>
      <c r="AF193" s="39">
        <f t="shared" si="12"/>
        <v>55.469173866317348</v>
      </c>
    </row>
    <row r="194" spans="1:32" ht="47.5" customHeight="1" x14ac:dyDescent="0.35">
      <c r="A194" s="72"/>
      <c r="B194" s="72"/>
      <c r="C194" s="75"/>
      <c r="D194" s="50" t="s">
        <v>201</v>
      </c>
      <c r="E194" s="75" t="s">
        <v>346</v>
      </c>
      <c r="F194" s="50" t="s">
        <v>202</v>
      </c>
      <c r="G194" s="50" t="s">
        <v>58</v>
      </c>
      <c r="H194" s="50" t="s">
        <v>12</v>
      </c>
      <c r="I194" s="51" t="s">
        <v>512</v>
      </c>
      <c r="J194" s="46" t="s">
        <v>58</v>
      </c>
      <c r="K194" s="25">
        <f>SUM(L194:W194)</f>
        <v>12</v>
      </c>
      <c r="L194" s="23">
        <v>1</v>
      </c>
      <c r="M194" s="23">
        <v>1</v>
      </c>
      <c r="N194" s="23">
        <v>1</v>
      </c>
      <c r="O194" s="23">
        <v>1</v>
      </c>
      <c r="P194" s="23">
        <v>1</v>
      </c>
      <c r="Q194" s="23">
        <v>1</v>
      </c>
      <c r="R194" s="23">
        <v>1</v>
      </c>
      <c r="S194" s="23">
        <v>1</v>
      </c>
      <c r="T194" s="23">
        <v>1</v>
      </c>
      <c r="U194" s="23">
        <v>1</v>
      </c>
      <c r="V194" s="23">
        <v>1</v>
      </c>
      <c r="W194" s="23">
        <v>1</v>
      </c>
      <c r="X194" s="24"/>
      <c r="Y194" s="24"/>
      <c r="Z194" s="24"/>
      <c r="AA194" s="30">
        <v>1500</v>
      </c>
      <c r="AB194" s="31">
        <f t="shared" si="9"/>
        <v>12</v>
      </c>
      <c r="AC194" s="30">
        <v>1500</v>
      </c>
      <c r="AD194" s="8">
        <f t="shared" si="10"/>
        <v>100</v>
      </c>
      <c r="AE194" s="39">
        <f t="shared" si="11"/>
        <v>100</v>
      </c>
      <c r="AF194" s="39"/>
    </row>
    <row r="195" spans="1:32" ht="47.5" customHeight="1" x14ac:dyDescent="0.35">
      <c r="A195" s="72"/>
      <c r="B195" s="72"/>
      <c r="C195" s="75"/>
      <c r="D195" s="50"/>
      <c r="E195" s="75"/>
      <c r="F195" s="50"/>
      <c r="G195" s="50"/>
      <c r="H195" s="50"/>
      <c r="I195" s="52"/>
      <c r="J195" s="47"/>
      <c r="K195" s="25" t="s">
        <v>415</v>
      </c>
      <c r="L195" s="26">
        <v>4434</v>
      </c>
      <c r="M195" s="26">
        <v>4432</v>
      </c>
      <c r="N195" s="26">
        <v>4434</v>
      </c>
      <c r="O195" s="26">
        <v>4434</v>
      </c>
      <c r="P195" s="26">
        <v>4434</v>
      </c>
      <c r="Q195" s="26">
        <v>4434</v>
      </c>
      <c r="R195" s="26">
        <v>3500</v>
      </c>
      <c r="S195" s="26">
        <v>4434</v>
      </c>
      <c r="T195" s="26">
        <v>4434</v>
      </c>
      <c r="U195" s="26">
        <v>4434</v>
      </c>
      <c r="V195" s="26">
        <v>4434</v>
      </c>
      <c r="W195" s="26">
        <v>4434</v>
      </c>
      <c r="X195" s="27">
        <f>SUM(L195:W195)</f>
        <v>52272</v>
      </c>
      <c r="Y195" s="27">
        <v>-20000</v>
      </c>
      <c r="Z195" s="27">
        <f>+X195+Y195</f>
        <v>32272</v>
      </c>
      <c r="AA195" s="4"/>
      <c r="AB195" s="31" t="str">
        <f t="shared" si="9"/>
        <v>Monto</v>
      </c>
      <c r="AC195" s="4"/>
      <c r="AD195" s="8"/>
      <c r="AE195" s="39"/>
      <c r="AF195" s="39">
        <f t="shared" si="12"/>
        <v>61.738598102234462</v>
      </c>
    </row>
    <row r="196" spans="1:32" ht="47.5" customHeight="1" x14ac:dyDescent="0.35">
      <c r="A196" s="71" t="s">
        <v>355</v>
      </c>
      <c r="B196" s="71" t="s">
        <v>525</v>
      </c>
      <c r="C196" s="50" t="s">
        <v>389</v>
      </c>
      <c r="D196" s="50" t="s">
        <v>203</v>
      </c>
      <c r="E196" s="50" t="s">
        <v>243</v>
      </c>
      <c r="F196" s="50" t="s">
        <v>206</v>
      </c>
      <c r="G196" s="50" t="s">
        <v>53</v>
      </c>
      <c r="H196" s="50" t="s">
        <v>12</v>
      </c>
      <c r="I196" s="51" t="s">
        <v>524</v>
      </c>
      <c r="J196" s="46" t="s">
        <v>53</v>
      </c>
      <c r="K196" s="4">
        <f>SUM(L196:W196)</f>
        <v>24</v>
      </c>
      <c r="L196" s="40">
        <v>2</v>
      </c>
      <c r="M196" s="40">
        <v>2</v>
      </c>
      <c r="N196" s="40">
        <v>2</v>
      </c>
      <c r="O196" s="40">
        <v>2</v>
      </c>
      <c r="P196" s="40">
        <v>2</v>
      </c>
      <c r="Q196" s="40">
        <v>2</v>
      </c>
      <c r="R196" s="40">
        <v>2</v>
      </c>
      <c r="S196" s="40">
        <v>2</v>
      </c>
      <c r="T196" s="40">
        <v>2</v>
      </c>
      <c r="U196" s="40">
        <v>2</v>
      </c>
      <c r="V196" s="40">
        <v>2</v>
      </c>
      <c r="W196" s="40">
        <v>2</v>
      </c>
      <c r="X196" s="41"/>
      <c r="Y196" s="41"/>
      <c r="Z196" s="41"/>
      <c r="AA196" s="4">
        <v>21659</v>
      </c>
      <c r="AB196" s="31">
        <f t="shared" si="9"/>
        <v>24</v>
      </c>
      <c r="AC196" s="4">
        <v>21659</v>
      </c>
      <c r="AD196" s="8">
        <f t="shared" si="10"/>
        <v>100</v>
      </c>
      <c r="AE196" s="39">
        <f t="shared" si="11"/>
        <v>100</v>
      </c>
      <c r="AF196" s="39"/>
    </row>
    <row r="197" spans="1:32" ht="47.5" customHeight="1" x14ac:dyDescent="0.35">
      <c r="A197" s="71"/>
      <c r="B197" s="71"/>
      <c r="C197" s="50"/>
      <c r="D197" s="50"/>
      <c r="E197" s="50"/>
      <c r="F197" s="50"/>
      <c r="G197" s="50"/>
      <c r="H197" s="50"/>
      <c r="I197" s="52"/>
      <c r="J197" s="47"/>
      <c r="K197" s="31" t="s">
        <v>415</v>
      </c>
      <c r="L197" s="11">
        <v>1200</v>
      </c>
      <c r="M197" s="11">
        <v>1600</v>
      </c>
      <c r="N197" s="11">
        <v>1200</v>
      </c>
      <c r="O197" s="11">
        <v>1200</v>
      </c>
      <c r="P197" s="11">
        <v>1200</v>
      </c>
      <c r="Q197" s="11">
        <v>1200</v>
      </c>
      <c r="R197" s="11">
        <v>1400</v>
      </c>
      <c r="S197" s="11">
        <v>1500</v>
      </c>
      <c r="T197" s="11">
        <v>1200</v>
      </c>
      <c r="U197" s="11">
        <v>1200</v>
      </c>
      <c r="V197" s="11">
        <v>1392</v>
      </c>
      <c r="W197" s="11">
        <v>1200</v>
      </c>
      <c r="X197" s="42">
        <f>SUM(L197:W197)</f>
        <v>15492</v>
      </c>
      <c r="Y197" s="42">
        <v>-15492</v>
      </c>
      <c r="Z197" s="42">
        <f>+X197+Y197</f>
        <v>0</v>
      </c>
      <c r="AA197" s="4"/>
      <c r="AB197" s="31" t="str">
        <f t="shared" si="9"/>
        <v>Monto</v>
      </c>
      <c r="AC197" s="4"/>
      <c r="AD197" s="8"/>
      <c r="AE197" s="39"/>
      <c r="AF197" s="39">
        <f t="shared" si="12"/>
        <v>0</v>
      </c>
    </row>
    <row r="198" spans="1:32" ht="47.5" customHeight="1" x14ac:dyDescent="0.35">
      <c r="A198" s="71"/>
      <c r="B198" s="71"/>
      <c r="C198" s="50"/>
      <c r="D198" s="50" t="s">
        <v>204</v>
      </c>
      <c r="E198" s="50" t="s">
        <v>244</v>
      </c>
      <c r="F198" s="50" t="s">
        <v>365</v>
      </c>
      <c r="G198" s="50" t="s">
        <v>53</v>
      </c>
      <c r="H198" s="50" t="s">
        <v>12</v>
      </c>
      <c r="I198" s="51" t="s">
        <v>523</v>
      </c>
      <c r="J198" s="46" t="s">
        <v>53</v>
      </c>
      <c r="K198" s="31">
        <f>SUM(L198:W198)</f>
        <v>48</v>
      </c>
      <c r="L198" s="4">
        <v>4</v>
      </c>
      <c r="M198" s="4">
        <v>4</v>
      </c>
      <c r="N198" s="4">
        <v>4</v>
      </c>
      <c r="O198" s="4">
        <v>4</v>
      </c>
      <c r="P198" s="4">
        <v>4</v>
      </c>
      <c r="Q198" s="4">
        <v>4</v>
      </c>
      <c r="R198" s="4">
        <v>4</v>
      </c>
      <c r="S198" s="4">
        <v>4</v>
      </c>
      <c r="T198" s="4">
        <v>4</v>
      </c>
      <c r="U198" s="4">
        <v>4</v>
      </c>
      <c r="V198" s="4">
        <v>4</v>
      </c>
      <c r="W198" s="4">
        <v>4</v>
      </c>
      <c r="X198" s="10"/>
      <c r="Y198" s="10"/>
      <c r="Z198" s="10"/>
      <c r="AA198" s="4">
        <v>3345</v>
      </c>
      <c r="AB198" s="31">
        <f t="shared" ref="AB198:AB243" si="13">+K198</f>
        <v>48</v>
      </c>
      <c r="AC198" s="4">
        <v>3345</v>
      </c>
      <c r="AD198" s="8">
        <f t="shared" ref="AD198:AD242" si="14">+AB198/K198*100</f>
        <v>100</v>
      </c>
      <c r="AE198" s="39">
        <f t="shared" ref="AE198:AE242" si="15">+AC198/AA198*100</f>
        <v>100</v>
      </c>
      <c r="AF198" s="39"/>
    </row>
    <row r="199" spans="1:32" ht="47.5" customHeight="1" x14ac:dyDescent="0.35">
      <c r="A199" s="71"/>
      <c r="B199" s="71"/>
      <c r="C199" s="50"/>
      <c r="D199" s="50"/>
      <c r="E199" s="50"/>
      <c r="F199" s="50"/>
      <c r="G199" s="50"/>
      <c r="H199" s="50"/>
      <c r="I199" s="52"/>
      <c r="J199" s="47"/>
      <c r="K199" s="31" t="s">
        <v>415</v>
      </c>
      <c r="L199" s="11">
        <v>1292</v>
      </c>
      <c r="M199" s="11">
        <v>1392</v>
      </c>
      <c r="N199" s="11">
        <v>1292</v>
      </c>
      <c r="O199" s="11">
        <v>1292</v>
      </c>
      <c r="P199" s="11">
        <v>1292</v>
      </c>
      <c r="Q199" s="11">
        <v>1492</v>
      </c>
      <c r="R199" s="11">
        <v>1292</v>
      </c>
      <c r="S199" s="11">
        <v>1292</v>
      </c>
      <c r="T199" s="11">
        <v>1292</v>
      </c>
      <c r="U199" s="11">
        <v>1292</v>
      </c>
      <c r="V199" s="11">
        <v>1292</v>
      </c>
      <c r="W199" s="11">
        <v>1291.962</v>
      </c>
      <c r="X199" s="42">
        <f>SUM(L199:W199)</f>
        <v>15803.962</v>
      </c>
      <c r="Y199" s="42">
        <v>-15803.96</v>
      </c>
      <c r="Z199" s="42">
        <f>+X199+Y199</f>
        <v>2.0000000004074536E-3</v>
      </c>
      <c r="AA199" s="4"/>
      <c r="AB199" s="31" t="str">
        <f t="shared" si="13"/>
        <v>Monto</v>
      </c>
      <c r="AC199" s="4"/>
      <c r="AD199" s="8"/>
      <c r="AE199" s="39"/>
      <c r="AF199" s="39">
        <f t="shared" ref="AF199:AF243" si="16">+Z199/X199*100</f>
        <v>1.26550544756274E-5</v>
      </c>
    </row>
    <row r="200" spans="1:32" ht="47.5" customHeight="1" x14ac:dyDescent="0.35">
      <c r="A200" s="71"/>
      <c r="B200" s="71"/>
      <c r="C200" s="50"/>
      <c r="D200" s="50" t="s">
        <v>209</v>
      </c>
      <c r="E200" s="50" t="s">
        <v>245</v>
      </c>
      <c r="F200" s="50" t="s">
        <v>210</v>
      </c>
      <c r="G200" s="50" t="s">
        <v>53</v>
      </c>
      <c r="H200" s="50" t="s">
        <v>12</v>
      </c>
      <c r="I200" s="51" t="s">
        <v>522</v>
      </c>
      <c r="J200" s="46" t="s">
        <v>53</v>
      </c>
      <c r="K200" s="31">
        <f>SUM(L200:W200)</f>
        <v>240</v>
      </c>
      <c r="L200" s="4">
        <v>20</v>
      </c>
      <c r="M200" s="4">
        <v>20</v>
      </c>
      <c r="N200" s="4">
        <v>20</v>
      </c>
      <c r="O200" s="4">
        <v>20</v>
      </c>
      <c r="P200" s="4">
        <v>20</v>
      </c>
      <c r="Q200" s="4">
        <v>20</v>
      </c>
      <c r="R200" s="4">
        <v>20</v>
      </c>
      <c r="S200" s="4">
        <v>20</v>
      </c>
      <c r="T200" s="4">
        <v>20</v>
      </c>
      <c r="U200" s="4">
        <v>20</v>
      </c>
      <c r="V200" s="4">
        <v>20</v>
      </c>
      <c r="W200" s="4">
        <v>20</v>
      </c>
      <c r="X200" s="10"/>
      <c r="Y200" s="10"/>
      <c r="Z200" s="10"/>
      <c r="AA200" s="4">
        <v>21659</v>
      </c>
      <c r="AB200" s="31">
        <f t="shared" si="13"/>
        <v>240</v>
      </c>
      <c r="AC200" s="4">
        <v>21659</v>
      </c>
      <c r="AD200" s="8">
        <f t="shared" si="14"/>
        <v>100</v>
      </c>
      <c r="AE200" s="39">
        <f t="shared" si="15"/>
        <v>100</v>
      </c>
      <c r="AF200" s="39"/>
    </row>
    <row r="201" spans="1:32" ht="47.5" customHeight="1" x14ac:dyDescent="0.35">
      <c r="A201" s="71"/>
      <c r="B201" s="71"/>
      <c r="C201" s="50"/>
      <c r="D201" s="50"/>
      <c r="E201" s="50"/>
      <c r="F201" s="50"/>
      <c r="G201" s="50"/>
      <c r="H201" s="50"/>
      <c r="I201" s="52"/>
      <c r="J201" s="47"/>
      <c r="K201" s="31" t="s">
        <v>415</v>
      </c>
      <c r="L201" s="11">
        <v>1500</v>
      </c>
      <c r="M201" s="11">
        <v>1500</v>
      </c>
      <c r="N201" s="11">
        <v>1500</v>
      </c>
      <c r="O201" s="11">
        <v>1500</v>
      </c>
      <c r="P201" s="11">
        <v>1500</v>
      </c>
      <c r="Q201" s="11">
        <v>1500</v>
      </c>
      <c r="R201" s="11">
        <v>1500</v>
      </c>
      <c r="S201" s="11">
        <v>1500</v>
      </c>
      <c r="T201" s="11">
        <v>1500</v>
      </c>
      <c r="U201" s="11">
        <v>1500</v>
      </c>
      <c r="V201" s="11">
        <v>1500</v>
      </c>
      <c r="W201" s="11">
        <v>1500</v>
      </c>
      <c r="X201" s="42">
        <f>SUM(L201:W201)</f>
        <v>18000</v>
      </c>
      <c r="Y201" s="42">
        <v>-18000</v>
      </c>
      <c r="Z201" s="42">
        <f>+X201+Y201</f>
        <v>0</v>
      </c>
      <c r="AA201" s="4"/>
      <c r="AB201" s="31" t="str">
        <f t="shared" si="13"/>
        <v>Monto</v>
      </c>
      <c r="AC201" s="4"/>
      <c r="AD201" s="8"/>
      <c r="AE201" s="39"/>
      <c r="AF201" s="39">
        <f t="shared" si="16"/>
        <v>0</v>
      </c>
    </row>
    <row r="202" spans="1:32" ht="47.5" customHeight="1" x14ac:dyDescent="0.35">
      <c r="A202" s="71"/>
      <c r="B202" s="71"/>
      <c r="C202" s="50"/>
      <c r="D202" s="50" t="s">
        <v>205</v>
      </c>
      <c r="E202" s="50" t="s">
        <v>366</v>
      </c>
      <c r="F202" s="50" t="s">
        <v>207</v>
      </c>
      <c r="G202" s="50" t="s">
        <v>239</v>
      </c>
      <c r="H202" s="50" t="s">
        <v>12</v>
      </c>
      <c r="I202" s="51" t="s">
        <v>521</v>
      </c>
      <c r="J202" s="46" t="s">
        <v>239</v>
      </c>
      <c r="K202" s="31">
        <f>SUM(L202:W202)</f>
        <v>12</v>
      </c>
      <c r="L202" s="4">
        <v>1</v>
      </c>
      <c r="M202" s="4">
        <v>1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10"/>
      <c r="Y202" s="10"/>
      <c r="Z202" s="10"/>
      <c r="AA202" s="4">
        <v>44979</v>
      </c>
      <c r="AB202" s="31">
        <f t="shared" si="13"/>
        <v>12</v>
      </c>
      <c r="AC202" s="4">
        <v>44979</v>
      </c>
      <c r="AD202" s="8">
        <f t="shared" si="14"/>
        <v>100</v>
      </c>
      <c r="AE202" s="39">
        <f t="shared" si="15"/>
        <v>100</v>
      </c>
      <c r="AF202" s="39"/>
    </row>
    <row r="203" spans="1:32" ht="47.5" customHeight="1" x14ac:dyDescent="0.35">
      <c r="A203" s="71"/>
      <c r="B203" s="71"/>
      <c r="C203" s="50"/>
      <c r="D203" s="50"/>
      <c r="E203" s="50"/>
      <c r="F203" s="50"/>
      <c r="G203" s="50"/>
      <c r="H203" s="50"/>
      <c r="I203" s="52"/>
      <c r="J203" s="47"/>
      <c r="K203" s="31" t="s">
        <v>415</v>
      </c>
      <c r="L203" s="11">
        <v>1200</v>
      </c>
      <c r="M203" s="11">
        <v>1200</v>
      </c>
      <c r="N203" s="11">
        <v>1400</v>
      </c>
      <c r="O203" s="11">
        <v>1200</v>
      </c>
      <c r="P203" s="11">
        <v>1400</v>
      </c>
      <c r="Q203" s="11">
        <v>1200</v>
      </c>
      <c r="R203" s="11">
        <v>1500</v>
      </c>
      <c r="S203" s="11">
        <v>1200</v>
      </c>
      <c r="T203" s="11">
        <v>1400</v>
      </c>
      <c r="U203" s="11">
        <v>1200</v>
      </c>
      <c r="V203" s="11">
        <v>1200</v>
      </c>
      <c r="W203" s="11">
        <v>1200</v>
      </c>
      <c r="X203" s="42">
        <f>SUM(L203:W203)</f>
        <v>15300</v>
      </c>
      <c r="Y203" s="42">
        <v>-15300</v>
      </c>
      <c r="Z203" s="42">
        <f>+X203+Y203</f>
        <v>0</v>
      </c>
      <c r="AA203" s="4"/>
      <c r="AB203" s="31" t="str">
        <f t="shared" si="13"/>
        <v>Monto</v>
      </c>
      <c r="AC203" s="4"/>
      <c r="AD203" s="8"/>
      <c r="AE203" s="39"/>
      <c r="AF203" s="39">
        <f t="shared" si="16"/>
        <v>0</v>
      </c>
    </row>
    <row r="204" spans="1:32" ht="47.5" customHeight="1" x14ac:dyDescent="0.35">
      <c r="A204" s="71" t="s">
        <v>351</v>
      </c>
      <c r="B204" s="71" t="s">
        <v>530</v>
      </c>
      <c r="C204" s="50" t="s">
        <v>348</v>
      </c>
      <c r="D204" s="50" t="s">
        <v>86</v>
      </c>
      <c r="E204" s="50" t="s">
        <v>382</v>
      </c>
      <c r="F204" s="50" t="s">
        <v>379</v>
      </c>
      <c r="G204" s="50" t="s">
        <v>367</v>
      </c>
      <c r="H204" s="50" t="s">
        <v>12</v>
      </c>
      <c r="I204" s="55" t="s">
        <v>529</v>
      </c>
      <c r="J204" s="50" t="s">
        <v>528</v>
      </c>
      <c r="K204" s="4">
        <f>SUM(L204:W204)</f>
        <v>48</v>
      </c>
      <c r="L204" s="4">
        <v>4</v>
      </c>
      <c r="M204" s="4">
        <v>4</v>
      </c>
      <c r="N204" s="4">
        <v>4</v>
      </c>
      <c r="O204" s="4">
        <v>4</v>
      </c>
      <c r="P204" s="4">
        <v>4</v>
      </c>
      <c r="Q204" s="4">
        <v>4</v>
      </c>
      <c r="R204" s="4">
        <v>4</v>
      </c>
      <c r="S204" s="4">
        <v>4</v>
      </c>
      <c r="T204" s="4">
        <v>4</v>
      </c>
      <c r="U204" s="4">
        <v>4</v>
      </c>
      <c r="V204" s="4">
        <v>4</v>
      </c>
      <c r="W204" s="4">
        <v>4</v>
      </c>
      <c r="X204" s="10"/>
      <c r="Y204" s="10"/>
      <c r="Z204" s="10"/>
      <c r="AA204" s="15">
        <v>48</v>
      </c>
      <c r="AB204" s="31">
        <f t="shared" si="13"/>
        <v>48</v>
      </c>
      <c r="AC204" s="15">
        <v>48</v>
      </c>
      <c r="AD204" s="8">
        <f t="shared" si="14"/>
        <v>100</v>
      </c>
      <c r="AE204" s="39">
        <f t="shared" si="15"/>
        <v>100</v>
      </c>
      <c r="AF204" s="39"/>
    </row>
    <row r="205" spans="1:32" ht="47.5" customHeight="1" x14ac:dyDescent="0.35">
      <c r="A205" s="71"/>
      <c r="B205" s="71"/>
      <c r="C205" s="50"/>
      <c r="D205" s="50"/>
      <c r="E205" s="50"/>
      <c r="F205" s="50"/>
      <c r="G205" s="50"/>
      <c r="H205" s="50"/>
      <c r="I205" s="56"/>
      <c r="J205" s="50"/>
      <c r="K205" s="31" t="s">
        <v>415</v>
      </c>
      <c r="L205" s="29">
        <v>10485</v>
      </c>
      <c r="M205" s="29">
        <v>10485</v>
      </c>
      <c r="N205" s="29">
        <v>10485</v>
      </c>
      <c r="O205" s="29">
        <v>10485</v>
      </c>
      <c r="P205" s="29">
        <v>10485</v>
      </c>
      <c r="Q205" s="29">
        <v>10485</v>
      </c>
      <c r="R205" s="29">
        <v>8000</v>
      </c>
      <c r="S205" s="29">
        <v>9500</v>
      </c>
      <c r="T205" s="29">
        <v>10500</v>
      </c>
      <c r="U205" s="29">
        <v>9850</v>
      </c>
      <c r="V205" s="29">
        <v>8400</v>
      </c>
      <c r="W205" s="29">
        <v>10485</v>
      </c>
      <c r="X205" s="9">
        <f>SUM(L205:W205)</f>
        <v>119645</v>
      </c>
      <c r="Y205" s="9"/>
      <c r="Z205" s="9">
        <f>+X205+Y205</f>
        <v>119645</v>
      </c>
      <c r="AA205" s="15"/>
      <c r="AB205" s="31" t="str">
        <f t="shared" si="13"/>
        <v>Monto</v>
      </c>
      <c r="AC205" s="15"/>
      <c r="AD205" s="8"/>
      <c r="AE205" s="39"/>
      <c r="AF205" s="39">
        <f t="shared" si="16"/>
        <v>100</v>
      </c>
    </row>
    <row r="206" spans="1:32" ht="47.5" customHeight="1" x14ac:dyDescent="0.35">
      <c r="A206" s="71"/>
      <c r="B206" s="71"/>
      <c r="C206" s="50"/>
      <c r="D206" s="50" t="s">
        <v>377</v>
      </c>
      <c r="E206" s="50" t="s">
        <v>383</v>
      </c>
      <c r="F206" s="50" t="s">
        <v>380</v>
      </c>
      <c r="G206" s="50" t="s">
        <v>240</v>
      </c>
      <c r="H206" s="50" t="s">
        <v>12</v>
      </c>
      <c r="I206" s="55" t="s">
        <v>527</v>
      </c>
      <c r="J206" s="50" t="s">
        <v>240</v>
      </c>
      <c r="K206" s="31">
        <f>SUM(L206:W206)</f>
        <v>120</v>
      </c>
      <c r="L206" s="4">
        <v>10</v>
      </c>
      <c r="M206" s="4">
        <v>10</v>
      </c>
      <c r="N206" s="4">
        <v>10</v>
      </c>
      <c r="O206" s="4">
        <v>10</v>
      </c>
      <c r="P206" s="4">
        <v>10</v>
      </c>
      <c r="Q206" s="4">
        <v>10</v>
      </c>
      <c r="R206" s="4">
        <v>10</v>
      </c>
      <c r="S206" s="4">
        <v>10</v>
      </c>
      <c r="T206" s="4">
        <v>10</v>
      </c>
      <c r="U206" s="4">
        <v>10</v>
      </c>
      <c r="V206" s="4">
        <v>10</v>
      </c>
      <c r="W206" s="4">
        <v>10</v>
      </c>
      <c r="X206" s="10"/>
      <c r="Y206" s="10"/>
      <c r="Z206" s="10"/>
      <c r="AA206" s="15">
        <v>120</v>
      </c>
      <c r="AB206" s="31">
        <f t="shared" si="13"/>
        <v>120</v>
      </c>
      <c r="AC206" s="15">
        <v>120</v>
      </c>
      <c r="AD206" s="8">
        <f t="shared" si="14"/>
        <v>100</v>
      </c>
      <c r="AE206" s="39">
        <f t="shared" si="15"/>
        <v>100</v>
      </c>
      <c r="AF206" s="39"/>
    </row>
    <row r="207" spans="1:32" ht="47.5" customHeight="1" x14ac:dyDescent="0.35">
      <c r="A207" s="71"/>
      <c r="B207" s="71"/>
      <c r="C207" s="50"/>
      <c r="D207" s="50"/>
      <c r="E207" s="50"/>
      <c r="F207" s="50"/>
      <c r="G207" s="50"/>
      <c r="H207" s="50"/>
      <c r="I207" s="56"/>
      <c r="J207" s="50"/>
      <c r="K207" s="31" t="s">
        <v>415</v>
      </c>
      <c r="L207" s="8">
        <v>10500</v>
      </c>
      <c r="M207" s="8">
        <v>10500</v>
      </c>
      <c r="N207" s="8">
        <v>10500</v>
      </c>
      <c r="O207" s="8">
        <v>10500</v>
      </c>
      <c r="P207" s="8">
        <v>10500</v>
      </c>
      <c r="Q207" s="8">
        <v>8000</v>
      </c>
      <c r="R207" s="8">
        <v>7000</v>
      </c>
      <c r="S207" s="8">
        <v>11000</v>
      </c>
      <c r="T207" s="8">
        <v>6500</v>
      </c>
      <c r="U207" s="8">
        <v>4500</v>
      </c>
      <c r="V207" s="8">
        <v>500</v>
      </c>
      <c r="W207" s="8">
        <v>6100</v>
      </c>
      <c r="X207" s="9">
        <f>SUM(L207:W207)</f>
        <v>96100</v>
      </c>
      <c r="Y207" s="9">
        <v>-47921.46</v>
      </c>
      <c r="Z207" s="9">
        <f>+X207+Y207</f>
        <v>48178.54</v>
      </c>
      <c r="AA207" s="15"/>
      <c r="AB207" s="31" t="str">
        <f t="shared" si="13"/>
        <v>Monto</v>
      </c>
      <c r="AC207" s="15"/>
      <c r="AD207" s="8"/>
      <c r="AE207" s="39"/>
      <c r="AF207" s="39">
        <f t="shared" si="16"/>
        <v>50.133756503642033</v>
      </c>
    </row>
    <row r="208" spans="1:32" ht="47.5" customHeight="1" x14ac:dyDescent="0.35">
      <c r="A208" s="71"/>
      <c r="B208" s="71"/>
      <c r="C208" s="50"/>
      <c r="D208" s="50" t="s">
        <v>378</v>
      </c>
      <c r="E208" s="50" t="s">
        <v>383</v>
      </c>
      <c r="F208" s="50" t="s">
        <v>381</v>
      </c>
      <c r="G208" s="50" t="s">
        <v>45</v>
      </c>
      <c r="H208" s="50" t="s">
        <v>12</v>
      </c>
      <c r="I208" s="55" t="s">
        <v>526</v>
      </c>
      <c r="J208" s="60" t="s">
        <v>45</v>
      </c>
      <c r="K208" s="31">
        <f>SUM(L208:W208)</f>
        <v>240</v>
      </c>
      <c r="L208" s="4">
        <v>20</v>
      </c>
      <c r="M208" s="4">
        <v>20</v>
      </c>
      <c r="N208" s="4">
        <v>20</v>
      </c>
      <c r="O208" s="4">
        <v>20</v>
      </c>
      <c r="P208" s="4">
        <v>20</v>
      </c>
      <c r="Q208" s="4">
        <v>20</v>
      </c>
      <c r="R208" s="4">
        <v>20</v>
      </c>
      <c r="S208" s="4">
        <v>20</v>
      </c>
      <c r="T208" s="4">
        <v>20</v>
      </c>
      <c r="U208" s="4">
        <v>20</v>
      </c>
      <c r="V208" s="4">
        <v>20</v>
      </c>
      <c r="W208" s="4">
        <v>20</v>
      </c>
      <c r="X208" s="10"/>
      <c r="Y208" s="10"/>
      <c r="Z208" s="10"/>
      <c r="AA208" s="15">
        <v>150</v>
      </c>
      <c r="AB208" s="31">
        <f t="shared" si="13"/>
        <v>240</v>
      </c>
      <c r="AC208" s="15">
        <v>150</v>
      </c>
      <c r="AD208" s="8">
        <f t="shared" si="14"/>
        <v>100</v>
      </c>
      <c r="AE208" s="39">
        <f t="shared" si="15"/>
        <v>100</v>
      </c>
      <c r="AF208" s="39"/>
    </row>
    <row r="209" spans="1:32" ht="47.5" customHeight="1" x14ac:dyDescent="0.35">
      <c r="A209" s="71"/>
      <c r="B209" s="71"/>
      <c r="C209" s="50"/>
      <c r="D209" s="50"/>
      <c r="E209" s="50"/>
      <c r="F209" s="50"/>
      <c r="G209" s="50"/>
      <c r="H209" s="50"/>
      <c r="I209" s="56"/>
      <c r="J209" s="61"/>
      <c r="K209" s="31" t="s">
        <v>415</v>
      </c>
      <c r="L209" s="8">
        <v>10468.02</v>
      </c>
      <c r="M209" s="8">
        <v>10468.66</v>
      </c>
      <c r="N209" s="8">
        <v>10468.66</v>
      </c>
      <c r="O209" s="8">
        <v>10468.66</v>
      </c>
      <c r="P209" s="8">
        <v>8500</v>
      </c>
      <c r="Q209" s="8">
        <v>7500</v>
      </c>
      <c r="R209" s="8">
        <v>6000</v>
      </c>
      <c r="S209" s="8">
        <v>5600</v>
      </c>
      <c r="T209" s="8">
        <v>5650</v>
      </c>
      <c r="U209" s="8">
        <v>6225</v>
      </c>
      <c r="V209" s="8">
        <v>4528</v>
      </c>
      <c r="W209" s="8">
        <v>6299.9</v>
      </c>
      <c r="X209" s="9">
        <f>SUM(L209:W209)</f>
        <v>92176.9</v>
      </c>
      <c r="Y209" s="9"/>
      <c r="Z209" s="9">
        <f>+X209+Y209</f>
        <v>92176.9</v>
      </c>
      <c r="AA209" s="15"/>
      <c r="AB209" s="31" t="str">
        <f t="shared" si="13"/>
        <v>Monto</v>
      </c>
      <c r="AC209" s="15"/>
      <c r="AD209" s="8"/>
      <c r="AE209" s="39"/>
      <c r="AF209" s="39">
        <f t="shared" si="16"/>
        <v>100</v>
      </c>
    </row>
    <row r="210" spans="1:32" ht="47.5" customHeight="1" x14ac:dyDescent="0.35">
      <c r="A210" s="71" t="s">
        <v>353</v>
      </c>
      <c r="B210" s="71" t="s">
        <v>537</v>
      </c>
      <c r="C210" s="50" t="s">
        <v>386</v>
      </c>
      <c r="D210" s="50" t="s">
        <v>356</v>
      </c>
      <c r="E210" s="50" t="s">
        <v>370</v>
      </c>
      <c r="F210" s="50" t="s">
        <v>357</v>
      </c>
      <c r="G210" s="50" t="s">
        <v>371</v>
      </c>
      <c r="H210" s="50" t="s">
        <v>12</v>
      </c>
      <c r="I210" s="54" t="s">
        <v>536</v>
      </c>
      <c r="J210" s="57" t="s">
        <v>535</v>
      </c>
      <c r="K210" s="4">
        <f>L210+M210+N210+O210+P210+Q210+R210+S210+T210+U210+V210+W210</f>
        <v>72</v>
      </c>
      <c r="L210" s="4">
        <v>6</v>
      </c>
      <c r="M210" s="4">
        <v>6</v>
      </c>
      <c r="N210" s="4">
        <v>6</v>
      </c>
      <c r="O210" s="4">
        <v>6</v>
      </c>
      <c r="P210" s="4">
        <v>6</v>
      </c>
      <c r="Q210" s="4">
        <v>6</v>
      </c>
      <c r="R210" s="4">
        <v>6</v>
      </c>
      <c r="S210" s="4">
        <v>6</v>
      </c>
      <c r="T210" s="4">
        <v>6</v>
      </c>
      <c r="U210" s="4">
        <v>6</v>
      </c>
      <c r="V210" s="4">
        <v>6</v>
      </c>
      <c r="W210" s="4">
        <v>6</v>
      </c>
      <c r="X210" s="10"/>
      <c r="Y210" s="10"/>
      <c r="Z210" s="10"/>
      <c r="AA210" s="8">
        <v>1400</v>
      </c>
      <c r="AB210" s="31">
        <f t="shared" si="13"/>
        <v>72</v>
      </c>
      <c r="AC210" s="8">
        <v>1400</v>
      </c>
      <c r="AD210" s="8">
        <f t="shared" si="14"/>
        <v>100</v>
      </c>
      <c r="AE210" s="39">
        <f t="shared" si="15"/>
        <v>100</v>
      </c>
      <c r="AF210" s="39"/>
    </row>
    <row r="211" spans="1:32" ht="47.5" customHeight="1" x14ac:dyDescent="0.35">
      <c r="A211" s="71"/>
      <c r="B211" s="71"/>
      <c r="C211" s="50"/>
      <c r="D211" s="50"/>
      <c r="E211" s="50"/>
      <c r="F211" s="50"/>
      <c r="G211" s="50"/>
      <c r="H211" s="50"/>
      <c r="I211" s="47"/>
      <c r="J211" s="58"/>
      <c r="K211" s="31" t="s">
        <v>415</v>
      </c>
      <c r="L211" s="8">
        <v>1643</v>
      </c>
      <c r="M211" s="8">
        <v>1362</v>
      </c>
      <c r="N211" s="8">
        <v>1642</v>
      </c>
      <c r="O211" s="8">
        <v>1642</v>
      </c>
      <c r="P211" s="8">
        <v>1642</v>
      </c>
      <c r="Q211" s="8">
        <v>1642</v>
      </c>
      <c r="R211" s="8">
        <v>1642</v>
      </c>
      <c r="S211" s="8">
        <v>1542</v>
      </c>
      <c r="T211" s="8">
        <v>1642</v>
      </c>
      <c r="U211" s="8">
        <v>1645</v>
      </c>
      <c r="V211" s="8">
        <v>1642</v>
      </c>
      <c r="W211" s="8">
        <v>1652</v>
      </c>
      <c r="X211" s="9">
        <f>SUM(L211:W211)</f>
        <v>19338</v>
      </c>
      <c r="Y211" s="9">
        <v>-10000</v>
      </c>
      <c r="Z211" s="9">
        <f>+X211+Y211</f>
        <v>9338</v>
      </c>
      <c r="AA211" s="8"/>
      <c r="AB211" s="31" t="str">
        <f t="shared" si="13"/>
        <v>Monto</v>
      </c>
      <c r="AC211" s="8"/>
      <c r="AD211" s="8"/>
      <c r="AE211" s="39"/>
      <c r="AF211" s="39">
        <f t="shared" si="16"/>
        <v>48.288344192781054</v>
      </c>
    </row>
    <row r="212" spans="1:32" ht="47.5" customHeight="1" x14ac:dyDescent="0.35">
      <c r="A212" s="71"/>
      <c r="B212" s="71"/>
      <c r="C212" s="50"/>
      <c r="D212" s="50" t="s">
        <v>358</v>
      </c>
      <c r="E212" s="50" t="s">
        <v>372</v>
      </c>
      <c r="F212" s="50" t="s">
        <v>359</v>
      </c>
      <c r="G212" s="50" t="s">
        <v>53</v>
      </c>
      <c r="H212" s="50" t="s">
        <v>12</v>
      </c>
      <c r="I212" s="54" t="s">
        <v>534</v>
      </c>
      <c r="J212" s="57" t="s">
        <v>53</v>
      </c>
      <c r="K212" s="31">
        <f>L212+M212+N212+O212+P212+Q212+R212+S212+T212+U212+V212+W212</f>
        <v>240</v>
      </c>
      <c r="L212" s="4">
        <v>20</v>
      </c>
      <c r="M212" s="4">
        <v>20</v>
      </c>
      <c r="N212" s="4">
        <v>20</v>
      </c>
      <c r="O212" s="4">
        <v>20</v>
      </c>
      <c r="P212" s="4">
        <v>20</v>
      </c>
      <c r="Q212" s="4">
        <v>20</v>
      </c>
      <c r="R212" s="4">
        <v>20</v>
      </c>
      <c r="S212" s="4">
        <v>20</v>
      </c>
      <c r="T212" s="4">
        <v>20</v>
      </c>
      <c r="U212" s="4">
        <v>20</v>
      </c>
      <c r="V212" s="4">
        <v>20</v>
      </c>
      <c r="W212" s="4">
        <v>20</v>
      </c>
      <c r="X212" s="10"/>
      <c r="Y212" s="10"/>
      <c r="Z212" s="10"/>
      <c r="AA212" s="8">
        <v>1200</v>
      </c>
      <c r="AB212" s="31">
        <f t="shared" si="13"/>
        <v>240</v>
      </c>
      <c r="AC212" s="8">
        <v>1200</v>
      </c>
      <c r="AD212" s="8">
        <f t="shared" si="14"/>
        <v>100</v>
      </c>
      <c r="AE212" s="39">
        <f t="shared" si="15"/>
        <v>100</v>
      </c>
      <c r="AF212" s="39"/>
    </row>
    <row r="213" spans="1:32" ht="47.5" customHeight="1" x14ac:dyDescent="0.35">
      <c r="A213" s="71"/>
      <c r="B213" s="71"/>
      <c r="C213" s="50"/>
      <c r="D213" s="50"/>
      <c r="E213" s="50"/>
      <c r="F213" s="50"/>
      <c r="G213" s="50"/>
      <c r="H213" s="50"/>
      <c r="I213" s="47"/>
      <c r="J213" s="58"/>
      <c r="K213" s="31" t="s">
        <v>415</v>
      </c>
      <c r="L213" s="8">
        <v>875</v>
      </c>
      <c r="M213" s="8">
        <v>875</v>
      </c>
      <c r="N213" s="8">
        <v>875</v>
      </c>
      <c r="O213" s="8">
        <v>875</v>
      </c>
      <c r="P213" s="8">
        <v>875</v>
      </c>
      <c r="Q213" s="8">
        <v>875</v>
      </c>
      <c r="R213" s="8">
        <v>875</v>
      </c>
      <c r="S213" s="8">
        <v>875</v>
      </c>
      <c r="T213" s="8">
        <v>875</v>
      </c>
      <c r="U213" s="8">
        <v>875</v>
      </c>
      <c r="V213" s="8">
        <v>875</v>
      </c>
      <c r="W213" s="8">
        <v>875</v>
      </c>
      <c r="X213" s="9">
        <f>SUM(L213:W213)</f>
        <v>10500</v>
      </c>
      <c r="Y213" s="9"/>
      <c r="Z213" s="9">
        <f>+X213+Y213</f>
        <v>10500</v>
      </c>
      <c r="AA213" s="8"/>
      <c r="AB213" s="31" t="str">
        <f t="shared" si="13"/>
        <v>Monto</v>
      </c>
      <c r="AC213" s="8"/>
      <c r="AD213" s="8"/>
      <c r="AE213" s="39"/>
      <c r="AF213" s="39">
        <f t="shared" si="16"/>
        <v>100</v>
      </c>
    </row>
    <row r="214" spans="1:32" ht="47.5" customHeight="1" x14ac:dyDescent="0.35">
      <c r="A214" s="71"/>
      <c r="B214" s="71"/>
      <c r="C214" s="50"/>
      <c r="D214" s="50" t="s">
        <v>356</v>
      </c>
      <c r="E214" s="50" t="s">
        <v>373</v>
      </c>
      <c r="F214" s="50" t="s">
        <v>360</v>
      </c>
      <c r="G214" s="50" t="s">
        <v>374</v>
      </c>
      <c r="H214" s="50" t="s">
        <v>12</v>
      </c>
      <c r="I214" s="59" t="s">
        <v>533</v>
      </c>
      <c r="J214" s="46" t="s">
        <v>532</v>
      </c>
      <c r="K214" s="31">
        <f>L214+M214+N214+O214+P214+Q214+R214+S214+T214+U214+V214+W214</f>
        <v>240</v>
      </c>
      <c r="L214" s="4">
        <v>20</v>
      </c>
      <c r="M214" s="4">
        <v>20</v>
      </c>
      <c r="N214" s="4">
        <v>20</v>
      </c>
      <c r="O214" s="4">
        <v>20</v>
      </c>
      <c r="P214" s="4">
        <v>20</v>
      </c>
      <c r="Q214" s="4">
        <v>20</v>
      </c>
      <c r="R214" s="4">
        <v>20</v>
      </c>
      <c r="S214" s="4">
        <v>20</v>
      </c>
      <c r="T214" s="4">
        <v>20</v>
      </c>
      <c r="U214" s="4">
        <v>20</v>
      </c>
      <c r="V214" s="4">
        <v>20</v>
      </c>
      <c r="W214" s="4">
        <v>20</v>
      </c>
      <c r="X214" s="10"/>
      <c r="Y214" s="10"/>
      <c r="Z214" s="10"/>
      <c r="AA214" s="8">
        <v>240</v>
      </c>
      <c r="AB214" s="31">
        <f t="shared" si="13"/>
        <v>240</v>
      </c>
      <c r="AC214" s="8">
        <v>240</v>
      </c>
      <c r="AD214" s="8">
        <f t="shared" si="14"/>
        <v>100</v>
      </c>
      <c r="AE214" s="39">
        <f t="shared" si="15"/>
        <v>100</v>
      </c>
      <c r="AF214" s="39"/>
    </row>
    <row r="215" spans="1:32" ht="47.5" customHeight="1" x14ac:dyDescent="0.35">
      <c r="A215" s="71"/>
      <c r="B215" s="71"/>
      <c r="C215" s="50"/>
      <c r="D215" s="50"/>
      <c r="E215" s="50"/>
      <c r="F215" s="50"/>
      <c r="G215" s="50"/>
      <c r="H215" s="50"/>
      <c r="I215" s="56"/>
      <c r="J215" s="47"/>
      <c r="K215" s="31" t="s">
        <v>415</v>
      </c>
      <c r="L215" s="8">
        <v>1511</v>
      </c>
      <c r="M215" s="8">
        <v>1511</v>
      </c>
      <c r="N215" s="8">
        <v>1511</v>
      </c>
      <c r="O215" s="8">
        <v>1211</v>
      </c>
      <c r="P215" s="8">
        <v>1511</v>
      </c>
      <c r="Q215" s="8">
        <v>1511</v>
      </c>
      <c r="R215" s="8">
        <v>1511</v>
      </c>
      <c r="S215" s="8">
        <v>1511</v>
      </c>
      <c r="T215" s="8">
        <v>1511</v>
      </c>
      <c r="U215" s="8">
        <v>1511</v>
      </c>
      <c r="V215" s="8">
        <v>1511</v>
      </c>
      <c r="W215" s="8">
        <v>1511</v>
      </c>
      <c r="X215" s="9">
        <f>SUM(L215:W215)</f>
        <v>17832</v>
      </c>
      <c r="Y215" s="9">
        <v>-10000</v>
      </c>
      <c r="Z215" s="9">
        <f>+X215+Y215</f>
        <v>7832</v>
      </c>
      <c r="AA215" s="8"/>
      <c r="AB215" s="31" t="str">
        <f t="shared" si="13"/>
        <v>Monto</v>
      </c>
      <c r="AC215" s="8"/>
      <c r="AD215" s="8"/>
      <c r="AE215" s="39"/>
      <c r="AF215" s="39">
        <f t="shared" si="16"/>
        <v>43.92104082548228</v>
      </c>
    </row>
    <row r="216" spans="1:32" ht="47.5" customHeight="1" x14ac:dyDescent="0.35">
      <c r="A216" s="71"/>
      <c r="B216" s="71"/>
      <c r="C216" s="50"/>
      <c r="D216" s="50" t="s">
        <v>361</v>
      </c>
      <c r="E216" s="50" t="s">
        <v>375</v>
      </c>
      <c r="F216" s="50" t="s">
        <v>363</v>
      </c>
      <c r="G216" s="50" t="s">
        <v>374</v>
      </c>
      <c r="H216" s="50" t="s">
        <v>12</v>
      </c>
      <c r="I216" s="54" t="s">
        <v>452</v>
      </c>
      <c r="J216" s="57" t="s">
        <v>532</v>
      </c>
      <c r="K216" s="31">
        <f>L216+M216+N216+O216+P216+Q216+R216+S216+T216+U216+V216+W216</f>
        <v>720</v>
      </c>
      <c r="L216" s="4">
        <v>60</v>
      </c>
      <c r="M216" s="4">
        <v>60</v>
      </c>
      <c r="N216" s="4">
        <v>60</v>
      </c>
      <c r="O216" s="4">
        <v>60</v>
      </c>
      <c r="P216" s="4">
        <v>60</v>
      </c>
      <c r="Q216" s="4">
        <v>60</v>
      </c>
      <c r="R216" s="4">
        <v>60</v>
      </c>
      <c r="S216" s="4">
        <v>60</v>
      </c>
      <c r="T216" s="4">
        <v>60</v>
      </c>
      <c r="U216" s="4">
        <v>60</v>
      </c>
      <c r="V216" s="4">
        <v>60</v>
      </c>
      <c r="W216" s="4">
        <v>60</v>
      </c>
      <c r="X216" s="10"/>
      <c r="Y216" s="10"/>
      <c r="Z216" s="10"/>
      <c r="AA216" s="8">
        <v>720</v>
      </c>
      <c r="AB216" s="31">
        <f t="shared" si="13"/>
        <v>720</v>
      </c>
      <c r="AC216" s="8">
        <v>720</v>
      </c>
      <c r="AD216" s="8">
        <f t="shared" si="14"/>
        <v>100</v>
      </c>
      <c r="AE216" s="39">
        <f t="shared" si="15"/>
        <v>100</v>
      </c>
      <c r="AF216" s="39"/>
    </row>
    <row r="217" spans="1:32" ht="47.5" customHeight="1" x14ac:dyDescent="0.35">
      <c r="A217" s="71"/>
      <c r="B217" s="71"/>
      <c r="C217" s="50"/>
      <c r="D217" s="50"/>
      <c r="E217" s="50"/>
      <c r="F217" s="50"/>
      <c r="G217" s="50"/>
      <c r="H217" s="50"/>
      <c r="I217" s="47"/>
      <c r="J217" s="58"/>
      <c r="K217" s="31" t="s">
        <v>415</v>
      </c>
      <c r="L217" s="8">
        <v>2083</v>
      </c>
      <c r="M217" s="8">
        <v>2083</v>
      </c>
      <c r="N217" s="8">
        <v>2083</v>
      </c>
      <c r="O217" s="8">
        <v>2083</v>
      </c>
      <c r="P217" s="8">
        <v>2083</v>
      </c>
      <c r="Q217" s="8">
        <v>2083</v>
      </c>
      <c r="R217" s="8">
        <v>2083</v>
      </c>
      <c r="S217" s="8">
        <v>2083</v>
      </c>
      <c r="T217" s="8">
        <v>2083</v>
      </c>
      <c r="U217" s="8">
        <v>2083</v>
      </c>
      <c r="V217" s="8">
        <v>2083</v>
      </c>
      <c r="W217" s="8">
        <v>2083</v>
      </c>
      <c r="X217" s="10">
        <f>SUM(L217:W217)</f>
        <v>24996</v>
      </c>
      <c r="Y217" s="9">
        <v>-10000</v>
      </c>
      <c r="Z217" s="9">
        <f>+X217+Y217</f>
        <v>14996</v>
      </c>
      <c r="AA217" s="8"/>
      <c r="AB217" s="31" t="str">
        <f t="shared" si="13"/>
        <v>Monto</v>
      </c>
      <c r="AC217" s="8"/>
      <c r="AD217" s="8"/>
      <c r="AE217" s="39"/>
      <c r="AF217" s="39">
        <f t="shared" si="16"/>
        <v>59.993598975836136</v>
      </c>
    </row>
    <row r="218" spans="1:32" ht="47.5" customHeight="1" x14ac:dyDescent="0.35">
      <c r="A218" s="71"/>
      <c r="B218" s="71"/>
      <c r="C218" s="50"/>
      <c r="D218" s="50" t="s">
        <v>362</v>
      </c>
      <c r="E218" s="50" t="s">
        <v>376</v>
      </c>
      <c r="F218" s="50" t="s">
        <v>364</v>
      </c>
      <c r="G218" s="50" t="s">
        <v>47</v>
      </c>
      <c r="H218" s="50" t="s">
        <v>12</v>
      </c>
      <c r="I218" s="54" t="s">
        <v>531</v>
      </c>
      <c r="J218" s="57" t="s">
        <v>47</v>
      </c>
      <c r="K218" s="31">
        <f>L218+M218+N218+O218+P218+Q218+R218+S218+T218+U218+V218+W218</f>
        <v>48</v>
      </c>
      <c r="L218" s="4">
        <v>4</v>
      </c>
      <c r="M218" s="4">
        <v>4</v>
      </c>
      <c r="N218" s="4">
        <v>4</v>
      </c>
      <c r="O218" s="4">
        <v>4</v>
      </c>
      <c r="P218" s="4">
        <v>4</v>
      </c>
      <c r="Q218" s="4">
        <v>4</v>
      </c>
      <c r="R218" s="4">
        <v>4</v>
      </c>
      <c r="S218" s="4">
        <v>4</v>
      </c>
      <c r="T218" s="4">
        <v>4</v>
      </c>
      <c r="U218" s="4">
        <v>4</v>
      </c>
      <c r="V218" s="4">
        <v>4</v>
      </c>
      <c r="W218" s="4">
        <v>4</v>
      </c>
      <c r="X218" s="10"/>
      <c r="Y218" s="10"/>
      <c r="Z218" s="10"/>
      <c r="AA218" s="8">
        <v>4211</v>
      </c>
      <c r="AB218" s="31">
        <f t="shared" si="13"/>
        <v>48</v>
      </c>
      <c r="AC218" s="8">
        <v>4211</v>
      </c>
      <c r="AD218" s="8">
        <f t="shared" si="14"/>
        <v>100</v>
      </c>
      <c r="AE218" s="39">
        <f t="shared" si="15"/>
        <v>100</v>
      </c>
      <c r="AF218" s="39"/>
    </row>
    <row r="219" spans="1:32" ht="47.5" customHeight="1" x14ac:dyDescent="0.35">
      <c r="A219" s="71"/>
      <c r="B219" s="71"/>
      <c r="C219" s="50"/>
      <c r="D219" s="50"/>
      <c r="E219" s="50"/>
      <c r="F219" s="50"/>
      <c r="G219" s="50"/>
      <c r="H219" s="50"/>
      <c r="I219" s="47"/>
      <c r="J219" s="58"/>
      <c r="K219" s="31" t="s">
        <v>415</v>
      </c>
      <c r="L219" s="8">
        <v>2125</v>
      </c>
      <c r="M219" s="8">
        <v>2125</v>
      </c>
      <c r="N219" s="8">
        <v>2125</v>
      </c>
      <c r="O219" s="8">
        <v>2125</v>
      </c>
      <c r="P219" s="8">
        <v>2125</v>
      </c>
      <c r="Q219" s="8">
        <v>2125</v>
      </c>
      <c r="R219" s="8">
        <v>2125</v>
      </c>
      <c r="S219" s="8">
        <v>2125</v>
      </c>
      <c r="T219" s="8">
        <v>2125</v>
      </c>
      <c r="U219" s="8">
        <v>2125</v>
      </c>
      <c r="V219" s="8">
        <v>2125</v>
      </c>
      <c r="W219" s="8">
        <v>2124.6</v>
      </c>
      <c r="X219" s="9">
        <f>SUM(L219:W219)</f>
        <v>25499.599999999999</v>
      </c>
      <c r="Y219" s="9">
        <v>-15582.8</v>
      </c>
      <c r="Z219" s="9">
        <f>+X219+Y219</f>
        <v>9916.7999999999993</v>
      </c>
      <c r="AA219" s="8"/>
      <c r="AB219" s="31" t="str">
        <f t="shared" si="13"/>
        <v>Monto</v>
      </c>
      <c r="AC219" s="8"/>
      <c r="AD219" s="8"/>
      <c r="AE219" s="39"/>
      <c r="AF219" s="39">
        <f t="shared" si="16"/>
        <v>38.890021804263597</v>
      </c>
    </row>
    <row r="220" spans="1:32" ht="47.5" customHeight="1" x14ac:dyDescent="0.35">
      <c r="A220" s="48" t="s">
        <v>351</v>
      </c>
      <c r="B220" s="48" t="s">
        <v>541</v>
      </c>
      <c r="C220" s="46" t="s">
        <v>542</v>
      </c>
      <c r="D220" s="50" t="s">
        <v>547</v>
      </c>
      <c r="E220" s="50" t="s">
        <v>548</v>
      </c>
      <c r="F220" s="50" t="s">
        <v>549</v>
      </c>
      <c r="G220" s="50" t="s">
        <v>218</v>
      </c>
      <c r="H220" s="50" t="s">
        <v>12</v>
      </c>
      <c r="I220" s="55" t="s">
        <v>540</v>
      </c>
      <c r="J220" s="50" t="s">
        <v>218</v>
      </c>
      <c r="K220" s="31">
        <f>SUM(L220:W220)</f>
        <v>1200</v>
      </c>
      <c r="L220" s="4">
        <v>100</v>
      </c>
      <c r="M220" s="4">
        <v>100</v>
      </c>
      <c r="N220" s="4">
        <v>100</v>
      </c>
      <c r="O220" s="4">
        <v>100</v>
      </c>
      <c r="P220" s="4">
        <v>100</v>
      </c>
      <c r="Q220" s="4">
        <v>100</v>
      </c>
      <c r="R220" s="4">
        <v>100</v>
      </c>
      <c r="S220" s="4">
        <v>100</v>
      </c>
      <c r="T220" s="4">
        <v>100</v>
      </c>
      <c r="U220" s="4">
        <v>100</v>
      </c>
      <c r="V220" s="4">
        <v>100</v>
      </c>
      <c r="W220" s="4">
        <v>100</v>
      </c>
      <c r="X220" s="10"/>
      <c r="Y220" s="10"/>
      <c r="Z220" s="10"/>
      <c r="AA220" s="15">
        <v>1200</v>
      </c>
      <c r="AB220" s="31">
        <f t="shared" si="13"/>
        <v>1200</v>
      </c>
      <c r="AC220" s="15">
        <v>1200</v>
      </c>
      <c r="AD220" s="8">
        <f t="shared" si="14"/>
        <v>100</v>
      </c>
      <c r="AE220" s="39">
        <f t="shared" si="15"/>
        <v>100</v>
      </c>
      <c r="AF220" s="39"/>
    </row>
    <row r="221" spans="1:32" ht="47.5" customHeight="1" x14ac:dyDescent="0.35">
      <c r="A221" s="53"/>
      <c r="B221" s="53"/>
      <c r="C221" s="54"/>
      <c r="D221" s="50"/>
      <c r="E221" s="50"/>
      <c r="F221" s="50"/>
      <c r="G221" s="50"/>
      <c r="H221" s="50"/>
      <c r="I221" s="56"/>
      <c r="J221" s="50"/>
      <c r="K221" s="31" t="s">
        <v>415</v>
      </c>
      <c r="L221" s="29">
        <v>10000</v>
      </c>
      <c r="M221" s="29">
        <v>10000</v>
      </c>
      <c r="N221" s="29">
        <v>10000</v>
      </c>
      <c r="O221" s="29">
        <v>10000</v>
      </c>
      <c r="P221" s="29">
        <v>10000</v>
      </c>
      <c r="Q221" s="29">
        <v>10000</v>
      </c>
      <c r="R221" s="29">
        <v>10000</v>
      </c>
      <c r="S221" s="29">
        <v>10000</v>
      </c>
      <c r="T221" s="29">
        <v>10000</v>
      </c>
      <c r="U221" s="29">
        <v>10000</v>
      </c>
      <c r="V221" s="29">
        <v>10000</v>
      </c>
      <c r="W221" s="29">
        <v>11000</v>
      </c>
      <c r="X221" s="9">
        <f>SUM(L221:W221)</f>
        <v>121000</v>
      </c>
      <c r="Y221" s="9">
        <v>-56818.17</v>
      </c>
      <c r="Z221" s="9">
        <f>+X221+Y221</f>
        <v>64181.83</v>
      </c>
      <c r="AA221" s="15"/>
      <c r="AB221" s="31" t="str">
        <f t="shared" si="13"/>
        <v>Monto</v>
      </c>
      <c r="AC221" s="15"/>
      <c r="AD221" s="8"/>
      <c r="AE221" s="39"/>
      <c r="AF221" s="39">
        <f t="shared" si="16"/>
        <v>53.042834710743804</v>
      </c>
    </row>
    <row r="222" spans="1:32" ht="47.5" customHeight="1" x14ac:dyDescent="0.35">
      <c r="A222" s="53"/>
      <c r="B222" s="53"/>
      <c r="C222" s="54"/>
      <c r="D222" s="50" t="s">
        <v>550</v>
      </c>
      <c r="E222" s="50" t="s">
        <v>548</v>
      </c>
      <c r="F222" s="50" t="s">
        <v>551</v>
      </c>
      <c r="G222" s="50" t="s">
        <v>538</v>
      </c>
      <c r="H222" s="50" t="s">
        <v>12</v>
      </c>
      <c r="I222" s="55" t="s">
        <v>539</v>
      </c>
      <c r="J222" s="50" t="s">
        <v>538</v>
      </c>
      <c r="K222" s="31">
        <f>SUM(L222:W222)</f>
        <v>24</v>
      </c>
      <c r="L222" s="4">
        <v>2</v>
      </c>
      <c r="M222" s="4">
        <v>2</v>
      </c>
      <c r="N222" s="4">
        <v>2</v>
      </c>
      <c r="O222" s="4">
        <v>2</v>
      </c>
      <c r="P222" s="4">
        <v>2</v>
      </c>
      <c r="Q222" s="4">
        <v>2</v>
      </c>
      <c r="R222" s="4">
        <v>2</v>
      </c>
      <c r="S222" s="4">
        <v>2</v>
      </c>
      <c r="T222" s="4">
        <v>2</v>
      </c>
      <c r="U222" s="4">
        <v>2</v>
      </c>
      <c r="V222" s="4">
        <v>2</v>
      </c>
      <c r="W222" s="4">
        <v>2</v>
      </c>
      <c r="X222" s="10"/>
      <c r="Y222" s="10"/>
      <c r="Z222" s="10"/>
      <c r="AA222" s="15">
        <v>8500</v>
      </c>
      <c r="AB222" s="31">
        <f t="shared" si="13"/>
        <v>24</v>
      </c>
      <c r="AC222" s="15">
        <v>8500</v>
      </c>
      <c r="AD222" s="8">
        <f t="shared" si="14"/>
        <v>100</v>
      </c>
      <c r="AE222" s="39">
        <f t="shared" si="15"/>
        <v>100</v>
      </c>
      <c r="AF222" s="39"/>
    </row>
    <row r="223" spans="1:32" ht="47.5" customHeight="1" x14ac:dyDescent="0.35">
      <c r="A223" s="49"/>
      <c r="B223" s="49"/>
      <c r="C223" s="47"/>
      <c r="D223" s="50"/>
      <c r="E223" s="50"/>
      <c r="F223" s="50"/>
      <c r="G223" s="50"/>
      <c r="H223" s="50"/>
      <c r="I223" s="56"/>
      <c r="J223" s="50"/>
      <c r="K223" s="31" t="s">
        <v>415</v>
      </c>
      <c r="L223" s="8">
        <v>9000</v>
      </c>
      <c r="M223" s="8">
        <v>9000</v>
      </c>
      <c r="N223" s="8">
        <v>9000</v>
      </c>
      <c r="O223" s="8">
        <v>9000</v>
      </c>
      <c r="P223" s="8">
        <v>9000</v>
      </c>
      <c r="Q223" s="8">
        <v>9000</v>
      </c>
      <c r="R223" s="8">
        <v>9000</v>
      </c>
      <c r="S223" s="8">
        <v>9000</v>
      </c>
      <c r="T223" s="8">
        <v>9000</v>
      </c>
      <c r="U223" s="8">
        <v>9000</v>
      </c>
      <c r="V223" s="8">
        <v>9000</v>
      </c>
      <c r="W223" s="8">
        <v>9090.16</v>
      </c>
      <c r="X223" s="9">
        <f>SUM(L223:W223)</f>
        <v>108090.16</v>
      </c>
      <c r="Y223" s="9">
        <v>0</v>
      </c>
      <c r="Z223" s="9">
        <f>+X223+Y223</f>
        <v>108090.16</v>
      </c>
      <c r="AA223" s="15"/>
      <c r="AB223" s="31" t="str">
        <f t="shared" si="13"/>
        <v>Monto</v>
      </c>
      <c r="AC223" s="15"/>
      <c r="AD223" s="8"/>
      <c r="AE223" s="39"/>
      <c r="AF223" s="39">
        <f t="shared" si="16"/>
        <v>100</v>
      </c>
    </row>
    <row r="224" spans="1:32" ht="47.5" customHeight="1" x14ac:dyDescent="0.35">
      <c r="A224" s="48" t="s">
        <v>353</v>
      </c>
      <c r="B224" s="48" t="s">
        <v>545</v>
      </c>
      <c r="C224" s="46" t="s">
        <v>546</v>
      </c>
      <c r="D224" s="50" t="s">
        <v>552</v>
      </c>
      <c r="E224" s="50" t="s">
        <v>558</v>
      </c>
      <c r="F224" s="50" t="s">
        <v>553</v>
      </c>
      <c r="G224" s="46" t="s">
        <v>543</v>
      </c>
      <c r="H224" s="50" t="s">
        <v>12</v>
      </c>
      <c r="I224" s="44" t="s">
        <v>544</v>
      </c>
      <c r="J224" s="46" t="s">
        <v>543</v>
      </c>
      <c r="K224" s="4">
        <f>SUM(L224:W224)</f>
        <v>12</v>
      </c>
      <c r="L224" s="4">
        <v>1</v>
      </c>
      <c r="M224" s="4">
        <v>1</v>
      </c>
      <c r="N224" s="4">
        <v>1</v>
      </c>
      <c r="O224" s="4">
        <v>1</v>
      </c>
      <c r="P224" s="4">
        <v>1</v>
      </c>
      <c r="Q224" s="4">
        <v>1</v>
      </c>
      <c r="R224" s="4">
        <v>1</v>
      </c>
      <c r="S224" s="4">
        <v>1</v>
      </c>
      <c r="T224" s="4">
        <v>1</v>
      </c>
      <c r="U224" s="4">
        <v>1</v>
      </c>
      <c r="V224" s="4">
        <v>1</v>
      </c>
      <c r="W224" s="4">
        <v>1</v>
      </c>
      <c r="X224" s="10"/>
      <c r="Y224" s="10"/>
      <c r="Z224" s="10"/>
      <c r="AA224" s="8">
        <v>6000</v>
      </c>
      <c r="AB224" s="31">
        <f t="shared" si="13"/>
        <v>12</v>
      </c>
      <c r="AC224" s="8">
        <v>6000</v>
      </c>
      <c r="AD224" s="8">
        <f t="shared" si="14"/>
        <v>100</v>
      </c>
      <c r="AE224" s="39">
        <f t="shared" si="15"/>
        <v>100</v>
      </c>
      <c r="AF224" s="39"/>
    </row>
    <row r="225" spans="1:32" ht="47.5" customHeight="1" x14ac:dyDescent="0.35">
      <c r="A225" s="49"/>
      <c r="B225" s="49"/>
      <c r="C225" s="47"/>
      <c r="D225" s="50"/>
      <c r="E225" s="50"/>
      <c r="F225" s="50"/>
      <c r="G225" s="47"/>
      <c r="H225" s="50"/>
      <c r="I225" s="45"/>
      <c r="J225" s="47"/>
      <c r="K225" s="31" t="s">
        <v>415</v>
      </c>
      <c r="L225" s="8">
        <v>2337.1799999999998</v>
      </c>
      <c r="M225" s="8">
        <v>7000</v>
      </c>
      <c r="N225" s="8">
        <v>7000</v>
      </c>
      <c r="O225" s="8">
        <v>7000</v>
      </c>
      <c r="P225" s="8">
        <v>7000</v>
      </c>
      <c r="Q225" s="8">
        <v>7000</v>
      </c>
      <c r="R225" s="8">
        <v>7000</v>
      </c>
      <c r="S225" s="8">
        <v>7000</v>
      </c>
      <c r="T225" s="8">
        <v>7000</v>
      </c>
      <c r="U225" s="8">
        <v>7000</v>
      </c>
      <c r="V225" s="8">
        <v>7000</v>
      </c>
      <c r="W225" s="8">
        <v>7000</v>
      </c>
      <c r="X225" s="9">
        <f>SUM(L225:W225)</f>
        <v>79337.179999999993</v>
      </c>
      <c r="Y225" s="9">
        <v>-19811.439999999999</v>
      </c>
      <c r="Z225" s="9">
        <f>+X225+Y225</f>
        <v>59525.739999999991</v>
      </c>
      <c r="AA225" s="8"/>
      <c r="AB225" s="31" t="str">
        <f t="shared" si="13"/>
        <v>Monto</v>
      </c>
      <c r="AC225" s="8"/>
      <c r="AD225" s="8"/>
      <c r="AE225" s="39"/>
      <c r="AF225" s="39">
        <f t="shared" si="16"/>
        <v>75.028807426732328</v>
      </c>
    </row>
    <row r="226" spans="1:32" ht="47.5" customHeight="1" x14ac:dyDescent="0.35">
      <c r="A226" s="48" t="s">
        <v>353</v>
      </c>
      <c r="B226" s="48" t="s">
        <v>555</v>
      </c>
      <c r="C226" s="46" t="s">
        <v>556</v>
      </c>
      <c r="D226" s="50" t="s">
        <v>552</v>
      </c>
      <c r="E226" s="50" t="s">
        <v>557</v>
      </c>
      <c r="F226" s="50" t="s">
        <v>553</v>
      </c>
      <c r="G226" s="46" t="s">
        <v>543</v>
      </c>
      <c r="H226" s="50" t="s">
        <v>12</v>
      </c>
      <c r="I226" s="44" t="s">
        <v>554</v>
      </c>
      <c r="J226" s="46" t="s">
        <v>543</v>
      </c>
      <c r="K226" s="4">
        <f>SUM(L226:W226)</f>
        <v>12</v>
      </c>
      <c r="L226" s="4">
        <v>1</v>
      </c>
      <c r="M226" s="4">
        <v>1</v>
      </c>
      <c r="N226" s="4">
        <v>1</v>
      </c>
      <c r="O226" s="4">
        <v>1</v>
      </c>
      <c r="P226" s="4">
        <v>1</v>
      </c>
      <c r="Q226" s="4">
        <v>1</v>
      </c>
      <c r="R226" s="4">
        <v>1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10"/>
      <c r="Y226" s="10"/>
      <c r="Z226" s="10"/>
      <c r="AA226" s="8">
        <v>8000</v>
      </c>
      <c r="AB226" s="31">
        <f t="shared" si="13"/>
        <v>12</v>
      </c>
      <c r="AC226" s="8">
        <v>8000</v>
      </c>
      <c r="AD226" s="8">
        <f>+AB226/K226*100</f>
        <v>100</v>
      </c>
      <c r="AE226" s="39">
        <f>+AC226/AA226*100</f>
        <v>100</v>
      </c>
      <c r="AF226" s="39"/>
    </row>
    <row r="227" spans="1:32" ht="47.5" customHeight="1" x14ac:dyDescent="0.35">
      <c r="A227" s="49"/>
      <c r="B227" s="49"/>
      <c r="C227" s="47"/>
      <c r="D227" s="50"/>
      <c r="E227" s="50"/>
      <c r="F227" s="50"/>
      <c r="G227" s="47"/>
      <c r="H227" s="50"/>
      <c r="I227" s="45"/>
      <c r="J227" s="47"/>
      <c r="K227" s="31" t="s">
        <v>415</v>
      </c>
      <c r="L227" s="8">
        <v>10000</v>
      </c>
      <c r="M227" s="8">
        <v>10000</v>
      </c>
      <c r="N227" s="8">
        <v>10000</v>
      </c>
      <c r="O227" s="8">
        <v>10000</v>
      </c>
      <c r="P227" s="8">
        <v>10000</v>
      </c>
      <c r="Q227" s="8">
        <v>10000</v>
      </c>
      <c r="R227" s="8">
        <v>10000</v>
      </c>
      <c r="S227" s="8">
        <v>10000</v>
      </c>
      <c r="T227" s="8">
        <v>10000</v>
      </c>
      <c r="U227" s="8">
        <v>10000</v>
      </c>
      <c r="V227" s="8">
        <v>10000</v>
      </c>
      <c r="W227" s="8">
        <v>19254.84</v>
      </c>
      <c r="X227" s="9">
        <f>SUM(L227:W227)</f>
        <v>129254.84</v>
      </c>
      <c r="Y227" s="9">
        <v>-38060.730000000003</v>
      </c>
      <c r="Z227" s="9">
        <f>+X227+Y227</f>
        <v>91194.109999999986</v>
      </c>
      <c r="AA227" s="8"/>
      <c r="AB227" s="31" t="str">
        <f t="shared" si="13"/>
        <v>Monto</v>
      </c>
      <c r="AC227" s="8"/>
      <c r="AD227" s="8"/>
      <c r="AE227" s="39"/>
      <c r="AF227" s="39">
        <f t="shared" si="16"/>
        <v>70.553729361314439</v>
      </c>
    </row>
    <row r="228" spans="1:32" ht="47.5" customHeight="1" x14ac:dyDescent="0.35">
      <c r="A228" s="48" t="s">
        <v>355</v>
      </c>
      <c r="B228" s="48" t="s">
        <v>441</v>
      </c>
      <c r="C228" s="46" t="s">
        <v>563</v>
      </c>
      <c r="D228" s="50" t="s">
        <v>564</v>
      </c>
      <c r="E228" s="50" t="s">
        <v>569</v>
      </c>
      <c r="F228" s="50" t="s">
        <v>570</v>
      </c>
      <c r="G228" s="46" t="s">
        <v>51</v>
      </c>
      <c r="H228" s="50" t="s">
        <v>12</v>
      </c>
      <c r="I228" s="51" t="s">
        <v>562</v>
      </c>
      <c r="J228" s="46" t="s">
        <v>51</v>
      </c>
      <c r="K228" s="25">
        <f>SUM(L228:W228)</f>
        <v>12</v>
      </c>
      <c r="L228" s="23">
        <v>1</v>
      </c>
      <c r="M228" s="23">
        <v>1</v>
      </c>
      <c r="N228" s="23">
        <v>1</v>
      </c>
      <c r="O228" s="23">
        <v>1</v>
      </c>
      <c r="P228" s="23">
        <v>1</v>
      </c>
      <c r="Q228" s="23">
        <v>1</v>
      </c>
      <c r="R228" s="23">
        <v>1</v>
      </c>
      <c r="S228" s="23">
        <v>1</v>
      </c>
      <c r="T228" s="23">
        <v>1</v>
      </c>
      <c r="U228" s="23">
        <v>1</v>
      </c>
      <c r="V228" s="23">
        <v>1</v>
      </c>
      <c r="W228" s="23">
        <v>1</v>
      </c>
      <c r="X228" s="24"/>
      <c r="Y228" s="24"/>
      <c r="Z228" s="24"/>
      <c r="AA228" s="30">
        <v>300</v>
      </c>
      <c r="AB228" s="31">
        <f t="shared" si="13"/>
        <v>12</v>
      </c>
      <c r="AC228" s="30">
        <v>300</v>
      </c>
      <c r="AD228" s="8">
        <f t="shared" si="14"/>
        <v>100</v>
      </c>
      <c r="AE228" s="39">
        <f t="shared" si="15"/>
        <v>100</v>
      </c>
      <c r="AF228" s="39"/>
    </row>
    <row r="229" spans="1:32" ht="47.5" customHeight="1" x14ac:dyDescent="0.35">
      <c r="A229" s="53"/>
      <c r="B229" s="53"/>
      <c r="C229" s="54"/>
      <c r="D229" s="50"/>
      <c r="E229" s="50"/>
      <c r="F229" s="50"/>
      <c r="G229" s="47"/>
      <c r="H229" s="50"/>
      <c r="I229" s="52"/>
      <c r="J229" s="47"/>
      <c r="K229" s="25" t="s">
        <v>415</v>
      </c>
      <c r="L229" s="26">
        <v>1000</v>
      </c>
      <c r="M229" s="26">
        <v>1000</v>
      </c>
      <c r="N229" s="26">
        <v>1000</v>
      </c>
      <c r="O229" s="26">
        <v>1000</v>
      </c>
      <c r="P229" s="26">
        <v>1000</v>
      </c>
      <c r="Q229" s="26">
        <v>1000</v>
      </c>
      <c r="R229" s="26">
        <v>1000</v>
      </c>
      <c r="S229" s="26">
        <v>1000</v>
      </c>
      <c r="T229" s="26">
        <v>1000</v>
      </c>
      <c r="U229" s="26">
        <v>1000</v>
      </c>
      <c r="V229" s="26">
        <v>1000</v>
      </c>
      <c r="W229" s="26">
        <v>1000</v>
      </c>
      <c r="X229" s="27">
        <f>SUM(L229:W229)</f>
        <v>12000</v>
      </c>
      <c r="Y229" s="27"/>
      <c r="Z229" s="27">
        <f>+X229+Y229</f>
        <v>12000</v>
      </c>
      <c r="AA229" s="4"/>
      <c r="AB229" s="31" t="str">
        <f t="shared" si="13"/>
        <v>Monto</v>
      </c>
      <c r="AC229" s="4"/>
      <c r="AD229" s="8"/>
      <c r="AE229" s="39"/>
      <c r="AF229" s="39">
        <f t="shared" si="16"/>
        <v>100</v>
      </c>
    </row>
    <row r="230" spans="1:32" ht="47.5" customHeight="1" x14ac:dyDescent="0.35">
      <c r="A230" s="53"/>
      <c r="B230" s="53"/>
      <c r="C230" s="54"/>
      <c r="D230" s="50" t="s">
        <v>565</v>
      </c>
      <c r="E230" s="50" t="s">
        <v>568</v>
      </c>
      <c r="F230" s="50" t="s">
        <v>571</v>
      </c>
      <c r="G230" s="46" t="s">
        <v>560</v>
      </c>
      <c r="H230" s="50" t="s">
        <v>12</v>
      </c>
      <c r="I230" s="51" t="s">
        <v>561</v>
      </c>
      <c r="J230" s="46" t="s">
        <v>560</v>
      </c>
      <c r="K230" s="25">
        <f>SUM(L230:W230)</f>
        <v>4</v>
      </c>
      <c r="L230" s="23"/>
      <c r="M230" s="23"/>
      <c r="N230" s="23">
        <v>1</v>
      </c>
      <c r="O230" s="23"/>
      <c r="P230" s="23"/>
      <c r="Q230" s="23">
        <v>1</v>
      </c>
      <c r="R230" s="23"/>
      <c r="S230" s="23"/>
      <c r="T230" s="23">
        <v>1</v>
      </c>
      <c r="U230" s="23"/>
      <c r="V230" s="23"/>
      <c r="W230" s="23">
        <v>1</v>
      </c>
      <c r="X230" s="27"/>
      <c r="Y230" s="27"/>
      <c r="Z230" s="27"/>
      <c r="AA230" s="30">
        <v>300</v>
      </c>
      <c r="AB230" s="31">
        <f t="shared" si="13"/>
        <v>4</v>
      </c>
      <c r="AC230" s="30">
        <v>300</v>
      </c>
      <c r="AD230" s="8">
        <f t="shared" si="14"/>
        <v>100</v>
      </c>
      <c r="AE230" s="39">
        <f t="shared" si="15"/>
        <v>100</v>
      </c>
      <c r="AF230" s="39"/>
    </row>
    <row r="231" spans="1:32" ht="47.5" customHeight="1" x14ac:dyDescent="0.35">
      <c r="A231" s="53"/>
      <c r="B231" s="53"/>
      <c r="C231" s="54"/>
      <c r="D231" s="50"/>
      <c r="E231" s="50"/>
      <c r="F231" s="50"/>
      <c r="G231" s="47"/>
      <c r="H231" s="50"/>
      <c r="I231" s="52"/>
      <c r="J231" s="47"/>
      <c r="K231" s="25" t="s">
        <v>415</v>
      </c>
      <c r="L231" s="26"/>
      <c r="M231" s="26"/>
      <c r="N231" s="26">
        <v>15000</v>
      </c>
      <c r="O231" s="26"/>
      <c r="P231" s="26"/>
      <c r="Q231" s="26">
        <v>15000</v>
      </c>
      <c r="R231" s="26"/>
      <c r="S231" s="26"/>
      <c r="T231" s="26">
        <v>15000</v>
      </c>
      <c r="U231" s="26"/>
      <c r="V231" s="26"/>
      <c r="W231" s="26">
        <v>15000</v>
      </c>
      <c r="X231" s="27">
        <f>SUM(L231:W231)</f>
        <v>60000</v>
      </c>
      <c r="Y231" s="27">
        <v>-19811.439999999999</v>
      </c>
      <c r="Z231" s="27">
        <f>+X231+Y231</f>
        <v>40188.559999999998</v>
      </c>
      <c r="AA231" s="4"/>
      <c r="AB231" s="31" t="str">
        <f t="shared" si="13"/>
        <v>Monto</v>
      </c>
      <c r="AC231" s="4"/>
      <c r="AD231" s="8"/>
      <c r="AE231" s="39"/>
      <c r="AF231" s="39">
        <f t="shared" si="16"/>
        <v>66.980933333333326</v>
      </c>
    </row>
    <row r="232" spans="1:32" ht="47.5" customHeight="1" x14ac:dyDescent="0.35">
      <c r="A232" s="53"/>
      <c r="B232" s="53"/>
      <c r="C232" s="54"/>
      <c r="D232" s="50" t="s">
        <v>566</v>
      </c>
      <c r="E232" s="50" t="s">
        <v>567</v>
      </c>
      <c r="F232" s="50" t="s">
        <v>572</v>
      </c>
      <c r="G232" s="46" t="s">
        <v>44</v>
      </c>
      <c r="H232" s="50" t="s">
        <v>12</v>
      </c>
      <c r="I232" s="51" t="s">
        <v>559</v>
      </c>
      <c r="J232" s="46" t="s">
        <v>44</v>
      </c>
      <c r="K232" s="25">
        <f>SUM(L232:W232)</f>
        <v>1</v>
      </c>
      <c r="L232" s="26"/>
      <c r="M232" s="26"/>
      <c r="N232" s="26"/>
      <c r="O232" s="26"/>
      <c r="P232" s="23"/>
      <c r="Q232" s="26"/>
      <c r="R232" s="26"/>
      <c r="S232" s="26"/>
      <c r="T232" s="26"/>
      <c r="U232" s="26"/>
      <c r="V232" s="26"/>
      <c r="W232" s="26">
        <v>1</v>
      </c>
      <c r="X232" s="27"/>
      <c r="Y232" s="27"/>
      <c r="Z232" s="27"/>
      <c r="AA232" s="30">
        <v>300</v>
      </c>
      <c r="AB232" s="31">
        <f t="shared" si="13"/>
        <v>1</v>
      </c>
      <c r="AC232" s="30">
        <v>300</v>
      </c>
      <c r="AD232" s="8">
        <f t="shared" si="14"/>
        <v>100</v>
      </c>
      <c r="AE232" s="39">
        <f t="shared" si="15"/>
        <v>100</v>
      </c>
      <c r="AF232" s="39"/>
    </row>
    <row r="233" spans="1:32" ht="47.5" customHeight="1" x14ac:dyDescent="0.35">
      <c r="A233" s="49"/>
      <c r="B233" s="49"/>
      <c r="C233" s="47"/>
      <c r="D233" s="50"/>
      <c r="E233" s="50"/>
      <c r="F233" s="50"/>
      <c r="G233" s="47"/>
      <c r="H233" s="50"/>
      <c r="I233" s="52"/>
      <c r="J233" s="47"/>
      <c r="K233" s="25" t="s">
        <v>415</v>
      </c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>
        <v>7337.18</v>
      </c>
      <c r="X233" s="27">
        <f>SUM(L233:W233)</f>
        <v>7337.18</v>
      </c>
      <c r="Y233" s="27"/>
      <c r="Z233" s="27">
        <f>+X233+Y233</f>
        <v>7337.18</v>
      </c>
      <c r="AA233" s="4"/>
      <c r="AB233" s="31" t="str">
        <f t="shared" si="13"/>
        <v>Monto</v>
      </c>
      <c r="AC233" s="4"/>
      <c r="AD233" s="8"/>
      <c r="AE233" s="39"/>
      <c r="AF233" s="39">
        <f t="shared" si="16"/>
        <v>100</v>
      </c>
    </row>
    <row r="234" spans="1:32" ht="47.5" customHeight="1" x14ac:dyDescent="0.35">
      <c r="A234" s="48" t="s">
        <v>355</v>
      </c>
      <c r="B234" s="48" t="s">
        <v>525</v>
      </c>
      <c r="C234" s="46" t="s">
        <v>575</v>
      </c>
      <c r="D234" s="50" t="s">
        <v>578</v>
      </c>
      <c r="E234" s="50" t="s">
        <v>576</v>
      </c>
      <c r="F234" s="50" t="s">
        <v>579</v>
      </c>
      <c r="G234" s="46" t="s">
        <v>573</v>
      </c>
      <c r="H234" s="50" t="s">
        <v>12</v>
      </c>
      <c r="I234" s="51" t="s">
        <v>574</v>
      </c>
      <c r="J234" s="46" t="s">
        <v>573</v>
      </c>
      <c r="K234" s="4">
        <v>1200</v>
      </c>
      <c r="L234" s="40">
        <v>100</v>
      </c>
      <c r="M234" s="40">
        <v>100</v>
      </c>
      <c r="N234" s="40">
        <v>100</v>
      </c>
      <c r="O234" s="40">
        <v>100</v>
      </c>
      <c r="P234" s="40">
        <v>100</v>
      </c>
      <c r="Q234" s="40">
        <v>100</v>
      </c>
      <c r="R234" s="40">
        <v>100</v>
      </c>
      <c r="S234" s="40">
        <v>100</v>
      </c>
      <c r="T234" s="40">
        <v>100</v>
      </c>
      <c r="U234" s="40">
        <v>100</v>
      </c>
      <c r="V234" s="40">
        <v>100</v>
      </c>
      <c r="W234" s="40">
        <v>100</v>
      </c>
      <c r="X234" s="41"/>
      <c r="Y234" s="41"/>
      <c r="Z234" s="41"/>
      <c r="AA234" s="4">
        <v>21659</v>
      </c>
      <c r="AB234" s="31">
        <f t="shared" si="13"/>
        <v>1200</v>
      </c>
      <c r="AC234" s="4">
        <v>21659</v>
      </c>
      <c r="AD234" s="8">
        <f t="shared" si="14"/>
        <v>100</v>
      </c>
      <c r="AE234" s="39">
        <f t="shared" si="15"/>
        <v>100</v>
      </c>
      <c r="AF234" s="39"/>
    </row>
    <row r="235" spans="1:32" ht="47.5" customHeight="1" x14ac:dyDescent="0.35">
      <c r="A235" s="49"/>
      <c r="B235" s="49"/>
      <c r="C235" s="47"/>
      <c r="D235" s="50"/>
      <c r="E235" s="50"/>
      <c r="F235" s="50"/>
      <c r="G235" s="47"/>
      <c r="H235" s="50"/>
      <c r="I235" s="52"/>
      <c r="J235" s="47"/>
      <c r="K235" s="31" t="s">
        <v>415</v>
      </c>
      <c r="L235" s="11">
        <v>5000</v>
      </c>
      <c r="M235" s="11">
        <v>5000</v>
      </c>
      <c r="N235" s="11">
        <v>5000</v>
      </c>
      <c r="O235" s="11">
        <v>7000</v>
      </c>
      <c r="P235" s="11">
        <v>5000</v>
      </c>
      <c r="Q235" s="11">
        <v>5000</v>
      </c>
      <c r="R235" s="11">
        <v>5000</v>
      </c>
      <c r="S235" s="11">
        <v>5000</v>
      </c>
      <c r="T235" s="11">
        <v>5000</v>
      </c>
      <c r="U235" s="11">
        <v>5000</v>
      </c>
      <c r="V235" s="11">
        <v>5000</v>
      </c>
      <c r="W235" s="11">
        <v>7595.96</v>
      </c>
      <c r="X235" s="42">
        <f>SUM(L235:W235)</f>
        <v>64595.96</v>
      </c>
      <c r="Y235" s="42">
        <v>-16035.69</v>
      </c>
      <c r="Z235" s="42">
        <f>+X235+Y235</f>
        <v>48560.27</v>
      </c>
      <c r="AA235" s="4"/>
      <c r="AB235" s="31" t="str">
        <f t="shared" si="13"/>
        <v>Monto</v>
      </c>
      <c r="AC235" s="4"/>
      <c r="AD235" s="8"/>
      <c r="AE235" s="39"/>
      <c r="AF235" s="39">
        <f t="shared" si="16"/>
        <v>75.17539796606475</v>
      </c>
    </row>
    <row r="236" spans="1:32" ht="47.5" customHeight="1" x14ac:dyDescent="0.35">
      <c r="A236" s="48" t="s">
        <v>353</v>
      </c>
      <c r="B236" s="48" t="s">
        <v>545</v>
      </c>
      <c r="C236" s="46" t="s">
        <v>575</v>
      </c>
      <c r="D236" s="50" t="s">
        <v>552</v>
      </c>
      <c r="E236" s="50" t="s">
        <v>580</v>
      </c>
      <c r="F236" s="50" t="s">
        <v>553</v>
      </c>
      <c r="G236" s="46" t="s">
        <v>543</v>
      </c>
      <c r="H236" s="50" t="s">
        <v>12</v>
      </c>
      <c r="I236" s="44" t="s">
        <v>577</v>
      </c>
      <c r="J236" s="46" t="s">
        <v>543</v>
      </c>
      <c r="K236" s="4">
        <f>SUM(L236:W236)</f>
        <v>12</v>
      </c>
      <c r="L236" s="4">
        <v>1</v>
      </c>
      <c r="M236" s="4">
        <v>1</v>
      </c>
      <c r="N236" s="4">
        <v>1</v>
      </c>
      <c r="O236" s="4">
        <v>1</v>
      </c>
      <c r="P236" s="4">
        <v>1</v>
      </c>
      <c r="Q236" s="4">
        <v>1</v>
      </c>
      <c r="R236" s="4">
        <v>1</v>
      </c>
      <c r="S236" s="4">
        <v>1</v>
      </c>
      <c r="T236" s="4">
        <v>1</v>
      </c>
      <c r="U236" s="4">
        <v>1</v>
      </c>
      <c r="V236" s="4">
        <v>1</v>
      </c>
      <c r="W236" s="4">
        <v>1</v>
      </c>
      <c r="X236" s="10"/>
      <c r="Y236" s="10"/>
      <c r="Z236" s="10"/>
      <c r="AA236" s="8">
        <v>6000</v>
      </c>
      <c r="AB236" s="31">
        <f t="shared" si="13"/>
        <v>12</v>
      </c>
      <c r="AC236" s="8">
        <v>6000</v>
      </c>
      <c r="AD236" s="8">
        <f t="shared" si="14"/>
        <v>100</v>
      </c>
      <c r="AE236" s="39">
        <f t="shared" si="15"/>
        <v>100</v>
      </c>
      <c r="AF236" s="39"/>
    </row>
    <row r="237" spans="1:32" ht="47.5" customHeight="1" x14ac:dyDescent="0.35">
      <c r="A237" s="49"/>
      <c r="B237" s="49"/>
      <c r="C237" s="47"/>
      <c r="D237" s="50"/>
      <c r="E237" s="50"/>
      <c r="F237" s="50"/>
      <c r="G237" s="47"/>
      <c r="H237" s="50"/>
      <c r="I237" s="45"/>
      <c r="J237" s="47"/>
      <c r="K237" s="31" t="s">
        <v>415</v>
      </c>
      <c r="L237" s="8">
        <v>10000</v>
      </c>
      <c r="M237" s="8">
        <v>9000</v>
      </c>
      <c r="N237" s="8">
        <v>10000</v>
      </c>
      <c r="O237" s="8">
        <v>8000</v>
      </c>
      <c r="P237" s="8">
        <v>10000</v>
      </c>
      <c r="Q237" s="8">
        <v>9000</v>
      </c>
      <c r="R237" s="8">
        <v>10000</v>
      </c>
      <c r="S237" s="8">
        <v>8000</v>
      </c>
      <c r="T237" s="8">
        <v>10000</v>
      </c>
      <c r="U237" s="8">
        <v>9000</v>
      </c>
      <c r="V237" s="8">
        <v>10000</v>
      </c>
      <c r="W237" s="8">
        <v>9752.64</v>
      </c>
      <c r="X237" s="9">
        <f>SUM(L237:W237)</f>
        <v>112752.64</v>
      </c>
      <c r="Y237" s="9">
        <v>-12571.76</v>
      </c>
      <c r="Z237" s="9">
        <f>+X237+Y237</f>
        <v>100180.88</v>
      </c>
      <c r="AA237" s="8"/>
      <c r="AB237" s="31" t="str">
        <f t="shared" si="13"/>
        <v>Monto</v>
      </c>
      <c r="AC237" s="8"/>
      <c r="AD237" s="8"/>
      <c r="AE237" s="39"/>
      <c r="AF237" s="39">
        <f t="shared" si="16"/>
        <v>88.850141335936797</v>
      </c>
    </row>
    <row r="238" spans="1:32" ht="47.5" customHeight="1" x14ac:dyDescent="0.35">
      <c r="A238" s="48" t="s">
        <v>355</v>
      </c>
      <c r="B238" s="48" t="s">
        <v>516</v>
      </c>
      <c r="C238" s="46" t="s">
        <v>585</v>
      </c>
      <c r="D238" s="50" t="s">
        <v>583</v>
      </c>
      <c r="E238" s="50" t="s">
        <v>583</v>
      </c>
      <c r="F238" s="50" t="s">
        <v>584</v>
      </c>
      <c r="G238" s="46" t="s">
        <v>57</v>
      </c>
      <c r="H238" s="50" t="s">
        <v>12</v>
      </c>
      <c r="I238" s="51" t="s">
        <v>582</v>
      </c>
      <c r="J238" s="46" t="s">
        <v>57</v>
      </c>
      <c r="K238" s="25">
        <f>SUM(L238:W238)</f>
        <v>48</v>
      </c>
      <c r="L238" s="23">
        <v>4</v>
      </c>
      <c r="M238" s="23">
        <v>4</v>
      </c>
      <c r="N238" s="23">
        <v>4</v>
      </c>
      <c r="O238" s="23">
        <v>4</v>
      </c>
      <c r="P238" s="23">
        <v>4</v>
      </c>
      <c r="Q238" s="23">
        <v>4</v>
      </c>
      <c r="R238" s="23">
        <v>4</v>
      </c>
      <c r="S238" s="23">
        <v>4</v>
      </c>
      <c r="T238" s="23">
        <v>4</v>
      </c>
      <c r="U238" s="23">
        <v>4</v>
      </c>
      <c r="V238" s="23">
        <v>4</v>
      </c>
      <c r="W238" s="23">
        <v>4</v>
      </c>
      <c r="X238" s="24"/>
      <c r="Y238" s="24"/>
      <c r="Z238" s="24"/>
      <c r="AA238" s="30">
        <v>48</v>
      </c>
      <c r="AB238" s="31">
        <f t="shared" si="13"/>
        <v>48</v>
      </c>
      <c r="AC238" s="30">
        <v>48</v>
      </c>
      <c r="AD238" s="8">
        <f t="shared" si="14"/>
        <v>100</v>
      </c>
      <c r="AE238" s="39">
        <f t="shared" si="15"/>
        <v>100</v>
      </c>
      <c r="AF238" s="39"/>
    </row>
    <row r="239" spans="1:32" ht="47.5" customHeight="1" x14ac:dyDescent="0.35">
      <c r="A239" s="53"/>
      <c r="B239" s="53"/>
      <c r="C239" s="54"/>
      <c r="D239" s="50"/>
      <c r="E239" s="50"/>
      <c r="F239" s="50"/>
      <c r="G239" s="47"/>
      <c r="H239" s="50"/>
      <c r="I239" s="52"/>
      <c r="J239" s="47"/>
      <c r="K239" s="25" t="s">
        <v>415</v>
      </c>
      <c r="L239" s="26">
        <v>4410</v>
      </c>
      <c r="M239" s="26">
        <v>4410</v>
      </c>
      <c r="N239" s="26">
        <v>4410</v>
      </c>
      <c r="O239" s="26">
        <v>4410</v>
      </c>
      <c r="P239" s="26">
        <v>4410</v>
      </c>
      <c r="Q239" s="26">
        <v>4410</v>
      </c>
      <c r="R239" s="26">
        <v>4410</v>
      </c>
      <c r="S239" s="26">
        <v>4410</v>
      </c>
      <c r="T239" s="26">
        <v>4410</v>
      </c>
      <c r="U239" s="26">
        <v>4410</v>
      </c>
      <c r="V239" s="26">
        <v>4410</v>
      </c>
      <c r="W239" s="26">
        <v>4410</v>
      </c>
      <c r="X239" s="27">
        <f>SUM(L239:W239)</f>
        <v>52920</v>
      </c>
      <c r="Y239" s="27">
        <v>-16411.669999999998</v>
      </c>
      <c r="Z239" s="27">
        <f>+X239+Y239</f>
        <v>36508.33</v>
      </c>
      <c r="AA239" s="4"/>
      <c r="AB239" s="31" t="str">
        <f t="shared" si="13"/>
        <v>Monto</v>
      </c>
      <c r="AC239" s="4"/>
      <c r="AD239" s="8"/>
      <c r="AE239" s="39"/>
      <c r="AF239" s="39">
        <f t="shared" si="16"/>
        <v>68.987773998488294</v>
      </c>
    </row>
    <row r="240" spans="1:32" ht="47.5" customHeight="1" x14ac:dyDescent="0.35">
      <c r="A240" s="53"/>
      <c r="B240" s="53"/>
      <c r="C240" s="54"/>
      <c r="D240" s="50" t="s">
        <v>586</v>
      </c>
      <c r="E240" s="50" t="s">
        <v>587</v>
      </c>
      <c r="F240" s="50" t="s">
        <v>588</v>
      </c>
      <c r="G240" s="46" t="s">
        <v>58</v>
      </c>
      <c r="H240" s="50" t="s">
        <v>12</v>
      </c>
      <c r="I240" s="51" t="s">
        <v>581</v>
      </c>
      <c r="J240" s="46" t="s">
        <v>58</v>
      </c>
      <c r="K240" s="25">
        <f>SUM(L240:W240)</f>
        <v>1200</v>
      </c>
      <c r="L240" s="23">
        <v>100</v>
      </c>
      <c r="M240" s="23">
        <v>100</v>
      </c>
      <c r="N240" s="23">
        <v>100</v>
      </c>
      <c r="O240" s="23">
        <v>100</v>
      </c>
      <c r="P240" s="23">
        <v>100</v>
      </c>
      <c r="Q240" s="23">
        <v>100</v>
      </c>
      <c r="R240" s="23">
        <v>100</v>
      </c>
      <c r="S240" s="23">
        <v>100</v>
      </c>
      <c r="T240" s="23">
        <v>100</v>
      </c>
      <c r="U240" s="23">
        <v>100</v>
      </c>
      <c r="V240" s="23">
        <v>100</v>
      </c>
      <c r="W240" s="23">
        <v>100</v>
      </c>
      <c r="X240" s="24"/>
      <c r="Y240" s="24"/>
      <c r="Z240" s="24"/>
      <c r="AA240" s="30">
        <v>1200</v>
      </c>
      <c r="AB240" s="31">
        <f t="shared" si="13"/>
        <v>1200</v>
      </c>
      <c r="AC240" s="30">
        <v>1200</v>
      </c>
      <c r="AD240" s="8">
        <f t="shared" si="14"/>
        <v>100</v>
      </c>
      <c r="AE240" s="39">
        <f t="shared" si="15"/>
        <v>100</v>
      </c>
      <c r="AF240" s="39"/>
    </row>
    <row r="241" spans="1:32" ht="47.5" customHeight="1" x14ac:dyDescent="0.35">
      <c r="A241" s="49"/>
      <c r="B241" s="49"/>
      <c r="C241" s="47"/>
      <c r="D241" s="50"/>
      <c r="E241" s="50"/>
      <c r="F241" s="50"/>
      <c r="G241" s="47"/>
      <c r="H241" s="50"/>
      <c r="I241" s="52"/>
      <c r="J241" s="47"/>
      <c r="K241" s="25" t="s">
        <v>415</v>
      </c>
      <c r="L241" s="26">
        <v>3013.14</v>
      </c>
      <c r="M241" s="26">
        <v>8000</v>
      </c>
      <c r="N241" s="26">
        <v>8000</v>
      </c>
      <c r="O241" s="26">
        <v>8000</v>
      </c>
      <c r="P241" s="26">
        <v>8000</v>
      </c>
      <c r="Q241" s="26">
        <v>8000</v>
      </c>
      <c r="R241" s="26">
        <v>8000</v>
      </c>
      <c r="S241" s="26">
        <v>8000</v>
      </c>
      <c r="T241" s="26">
        <v>8000</v>
      </c>
      <c r="U241" s="26">
        <v>8000</v>
      </c>
      <c r="V241" s="26">
        <v>8000</v>
      </c>
      <c r="W241" s="26">
        <v>8000</v>
      </c>
      <c r="X241" s="27">
        <f>SUM(L241:W241)</f>
        <v>91013.14</v>
      </c>
      <c r="Y241" s="27">
        <v>-20000</v>
      </c>
      <c r="Z241" s="27">
        <f>+X241+Y241</f>
        <v>71013.14</v>
      </c>
      <c r="AA241" s="4"/>
      <c r="AB241" s="31" t="str">
        <f t="shared" si="13"/>
        <v>Monto</v>
      </c>
      <c r="AC241" s="4"/>
      <c r="AD241" s="8"/>
      <c r="AE241" s="39"/>
      <c r="AF241" s="39">
        <f t="shared" si="16"/>
        <v>78.025151093567374</v>
      </c>
    </row>
    <row r="242" spans="1:32" ht="47.5" customHeight="1" x14ac:dyDescent="0.35">
      <c r="A242" s="48" t="s">
        <v>353</v>
      </c>
      <c r="B242" s="48" t="s">
        <v>545</v>
      </c>
      <c r="C242" s="46" t="s">
        <v>590</v>
      </c>
      <c r="D242" s="50" t="s">
        <v>552</v>
      </c>
      <c r="E242" s="50" t="s">
        <v>591</v>
      </c>
      <c r="F242" s="50" t="s">
        <v>553</v>
      </c>
      <c r="G242" s="46" t="s">
        <v>543</v>
      </c>
      <c r="H242" s="50" t="s">
        <v>12</v>
      </c>
      <c r="I242" s="44" t="s">
        <v>589</v>
      </c>
      <c r="J242" s="46" t="s">
        <v>543</v>
      </c>
      <c r="K242" s="4">
        <f>SUM(L242:W242)</f>
        <v>24</v>
      </c>
      <c r="L242" s="4">
        <v>2</v>
      </c>
      <c r="M242" s="4">
        <v>2</v>
      </c>
      <c r="N242" s="4">
        <v>2</v>
      </c>
      <c r="O242" s="4">
        <v>2</v>
      </c>
      <c r="P242" s="4">
        <v>2</v>
      </c>
      <c r="Q242" s="4">
        <v>2</v>
      </c>
      <c r="R242" s="4">
        <v>2</v>
      </c>
      <c r="S242" s="4">
        <v>2</v>
      </c>
      <c r="T242" s="4">
        <v>2</v>
      </c>
      <c r="U242" s="4">
        <v>2</v>
      </c>
      <c r="V242" s="4">
        <v>2</v>
      </c>
      <c r="W242" s="4">
        <v>2</v>
      </c>
      <c r="X242" s="10"/>
      <c r="Y242" s="10"/>
      <c r="Z242" s="10"/>
      <c r="AA242" s="8">
        <v>6000</v>
      </c>
      <c r="AB242" s="31">
        <f t="shared" si="13"/>
        <v>24</v>
      </c>
      <c r="AC242" s="8">
        <v>6000</v>
      </c>
      <c r="AD242" s="8">
        <f t="shared" si="14"/>
        <v>100</v>
      </c>
      <c r="AE242" s="39">
        <f t="shared" si="15"/>
        <v>100</v>
      </c>
      <c r="AF242" s="39"/>
    </row>
    <row r="243" spans="1:32" ht="47.5" customHeight="1" x14ac:dyDescent="0.35">
      <c r="A243" s="49"/>
      <c r="B243" s="49"/>
      <c r="C243" s="47"/>
      <c r="D243" s="50"/>
      <c r="E243" s="50"/>
      <c r="F243" s="50"/>
      <c r="G243" s="47"/>
      <c r="H243" s="50"/>
      <c r="I243" s="45"/>
      <c r="J243" s="47"/>
      <c r="K243" s="31" t="s">
        <v>415</v>
      </c>
      <c r="L243" s="8">
        <v>2337.1799999999998</v>
      </c>
      <c r="M243" s="8">
        <v>7000</v>
      </c>
      <c r="N243" s="8">
        <v>7000</v>
      </c>
      <c r="O243" s="8">
        <v>7000</v>
      </c>
      <c r="P243" s="8">
        <v>7000</v>
      </c>
      <c r="Q243" s="8">
        <v>7000</v>
      </c>
      <c r="R243" s="8">
        <v>7000</v>
      </c>
      <c r="S243" s="8">
        <v>7000</v>
      </c>
      <c r="T243" s="8">
        <v>7000</v>
      </c>
      <c r="U243" s="8">
        <v>7000</v>
      </c>
      <c r="V243" s="8">
        <v>7000</v>
      </c>
      <c r="W243" s="36">
        <v>7000</v>
      </c>
      <c r="X243" s="9">
        <f>SUM(L243:W243)</f>
        <v>79337.179999999993</v>
      </c>
      <c r="Y243" s="9">
        <v>-11811.44</v>
      </c>
      <c r="Z243" s="9">
        <f>+X243+Y243</f>
        <v>67525.739999999991</v>
      </c>
      <c r="AA243" s="37"/>
      <c r="AB243" s="31" t="str">
        <f t="shared" si="13"/>
        <v>Monto</v>
      </c>
      <c r="AC243" s="8"/>
      <c r="AD243" s="8"/>
      <c r="AE243" s="39"/>
      <c r="AF243" s="39">
        <f t="shared" si="16"/>
        <v>85.112352115363805</v>
      </c>
    </row>
    <row r="244" spans="1:32" ht="47.5" hidden="1" customHeight="1" x14ac:dyDescent="0.35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10">
        <f>SUM(X4:X243)</f>
        <v>57743995.082000002</v>
      </c>
      <c r="Y244" s="10">
        <f>SUM(Y4:Y243)</f>
        <v>3683969.9200000013</v>
      </c>
      <c r="Z244" s="10">
        <f>SUM(Z4:Z243)</f>
        <v>61427965.001999997</v>
      </c>
      <c r="AA244" s="35"/>
      <c r="AB244" s="35"/>
      <c r="AC244" s="35"/>
      <c r="AD244" s="35"/>
      <c r="AE244" s="35"/>
    </row>
  </sheetData>
  <sheetProtection algorithmName="SHA-512" hashValue="HA1Sdkx5mZXyF0suqxdPBBJKfwuzZyaV+MKH1cccUytdOONMKFHYiSl7DuhU6NPACr2wCu4wcUX53Jw40rZgcg==" saltValue="csbmasWBNyEuzmaoOBbJdw==" spinCount="100000" sheet="1" objects="1" scenarios="1"/>
  <mergeCells count="934">
    <mergeCell ref="C1:AF1"/>
    <mergeCell ref="H12:H13"/>
    <mergeCell ref="D14:D15"/>
    <mergeCell ref="E14:E15"/>
    <mergeCell ref="F14:F15"/>
    <mergeCell ref="G14:G15"/>
    <mergeCell ref="H14:H15"/>
    <mergeCell ref="E12:E13"/>
    <mergeCell ref="F12:F13"/>
    <mergeCell ref="G12:G13"/>
    <mergeCell ref="D12:D13"/>
    <mergeCell ref="D4:D5"/>
    <mergeCell ref="G10:G11"/>
    <mergeCell ref="H10:H11"/>
    <mergeCell ref="G8:G9"/>
    <mergeCell ref="D6:D7"/>
    <mergeCell ref="E6:E7"/>
    <mergeCell ref="F6:F7"/>
    <mergeCell ref="G6:G7"/>
    <mergeCell ref="H6:H7"/>
    <mergeCell ref="H4:H5"/>
    <mergeCell ref="G4:G5"/>
    <mergeCell ref="F4:F5"/>
    <mergeCell ref="H8:H9"/>
    <mergeCell ref="E4:E5"/>
    <mergeCell ref="D8:D9"/>
    <mergeCell ref="E8:E9"/>
    <mergeCell ref="F8:F9"/>
    <mergeCell ref="D10:D11"/>
    <mergeCell ref="E10:E11"/>
    <mergeCell ref="F10:F11"/>
    <mergeCell ref="I4:I5"/>
    <mergeCell ref="I6:I7"/>
    <mergeCell ref="I8:I9"/>
    <mergeCell ref="I10:I11"/>
    <mergeCell ref="I12:I13"/>
    <mergeCell ref="I14:I15"/>
    <mergeCell ref="I16:I17"/>
    <mergeCell ref="J30:J31"/>
    <mergeCell ref="J36:J37"/>
    <mergeCell ref="J4:J5"/>
    <mergeCell ref="J6:J7"/>
    <mergeCell ref="J8:J9"/>
    <mergeCell ref="J10:J11"/>
    <mergeCell ref="I34:I35"/>
    <mergeCell ref="J34:J35"/>
    <mergeCell ref="I18:I19"/>
    <mergeCell ref="J18:J19"/>
    <mergeCell ref="J26:J27"/>
    <mergeCell ref="J28:J29"/>
    <mergeCell ref="J20:J21"/>
    <mergeCell ref="J22:J23"/>
    <mergeCell ref="J24:J25"/>
    <mergeCell ref="J32:J33"/>
    <mergeCell ref="J12:J13"/>
    <mergeCell ref="J14:J15"/>
    <mergeCell ref="J16:J17"/>
    <mergeCell ref="C30:C35"/>
    <mergeCell ref="D30:D31"/>
    <mergeCell ref="E30:E31"/>
    <mergeCell ref="F30:F31"/>
    <mergeCell ref="G30:G31"/>
    <mergeCell ref="H30:H31"/>
    <mergeCell ref="D32:D33"/>
    <mergeCell ref="E32:E33"/>
    <mergeCell ref="F32:F33"/>
    <mergeCell ref="G32:G33"/>
    <mergeCell ref="H32:H33"/>
    <mergeCell ref="H16:H17"/>
    <mergeCell ref="D16:D17"/>
    <mergeCell ref="E16:E17"/>
    <mergeCell ref="F16:F17"/>
    <mergeCell ref="G16:G17"/>
    <mergeCell ref="C4:C17"/>
    <mergeCell ref="C18:C29"/>
    <mergeCell ref="D18:D19"/>
    <mergeCell ref="E18:E19"/>
    <mergeCell ref="F18:F19"/>
    <mergeCell ref="G18:G19"/>
    <mergeCell ref="H18:H19"/>
    <mergeCell ref="D20:D21"/>
    <mergeCell ref="E20:E21"/>
    <mergeCell ref="F20:F21"/>
    <mergeCell ref="G20:G21"/>
    <mergeCell ref="H20:H21"/>
    <mergeCell ref="D22:D23"/>
    <mergeCell ref="E22:E23"/>
    <mergeCell ref="D28:D29"/>
    <mergeCell ref="E28:E29"/>
    <mergeCell ref="F28:F29"/>
    <mergeCell ref="D26:D27"/>
    <mergeCell ref="E26:E27"/>
    <mergeCell ref="F26:F27"/>
    <mergeCell ref="G26:G27"/>
    <mergeCell ref="H26:H27"/>
    <mergeCell ref="D38:D39"/>
    <mergeCell ref="E38:E39"/>
    <mergeCell ref="F22:F23"/>
    <mergeCell ref="G22:G23"/>
    <mergeCell ref="H22:H23"/>
    <mergeCell ref="D24:D25"/>
    <mergeCell ref="E24:E25"/>
    <mergeCell ref="F24:F25"/>
    <mergeCell ref="G24:G25"/>
    <mergeCell ref="H24:H25"/>
    <mergeCell ref="D34:D35"/>
    <mergeCell ref="E34:E35"/>
    <mergeCell ref="F34:F35"/>
    <mergeCell ref="G34:G35"/>
    <mergeCell ref="H34:H35"/>
    <mergeCell ref="D40:D41"/>
    <mergeCell ref="E40:E41"/>
    <mergeCell ref="F40:F41"/>
    <mergeCell ref="G40:G41"/>
    <mergeCell ref="H40:H41"/>
    <mergeCell ref="C36:C43"/>
    <mergeCell ref="D36:D37"/>
    <mergeCell ref="E36:E37"/>
    <mergeCell ref="F36:F37"/>
    <mergeCell ref="F38:F39"/>
    <mergeCell ref="G38:G39"/>
    <mergeCell ref="H38:H39"/>
    <mergeCell ref="D42:D43"/>
    <mergeCell ref="E42:E43"/>
    <mergeCell ref="F42:F43"/>
    <mergeCell ref="G42:G43"/>
    <mergeCell ref="H42:H43"/>
    <mergeCell ref="D50:D51"/>
    <mergeCell ref="E50:E51"/>
    <mergeCell ref="F50:F51"/>
    <mergeCell ref="G50:G51"/>
    <mergeCell ref="H50:H51"/>
    <mergeCell ref="D56:D57"/>
    <mergeCell ref="E56:E57"/>
    <mergeCell ref="F56:F57"/>
    <mergeCell ref="G56:G57"/>
    <mergeCell ref="H56:H57"/>
    <mergeCell ref="D52:D53"/>
    <mergeCell ref="E52:E53"/>
    <mergeCell ref="F52:F53"/>
    <mergeCell ref="G52:G53"/>
    <mergeCell ref="H52:H53"/>
    <mergeCell ref="D54:D55"/>
    <mergeCell ref="E54:E55"/>
    <mergeCell ref="G64:G65"/>
    <mergeCell ref="H64:H65"/>
    <mergeCell ref="H62:H63"/>
    <mergeCell ref="F60:F61"/>
    <mergeCell ref="G60:G61"/>
    <mergeCell ref="H60:H61"/>
    <mergeCell ref="H58:H59"/>
    <mergeCell ref="B58:B65"/>
    <mergeCell ref="H44:H45"/>
    <mergeCell ref="D46:D47"/>
    <mergeCell ref="E46:E47"/>
    <mergeCell ref="D48:D49"/>
    <mergeCell ref="E48:E49"/>
    <mergeCell ref="F48:F49"/>
    <mergeCell ref="G48:G49"/>
    <mergeCell ref="H48:H49"/>
    <mergeCell ref="C44:C57"/>
    <mergeCell ref="D44:D45"/>
    <mergeCell ref="E44:E45"/>
    <mergeCell ref="F44:F45"/>
    <mergeCell ref="F46:F47"/>
    <mergeCell ref="G46:G47"/>
    <mergeCell ref="H46:H47"/>
    <mergeCell ref="F54:F55"/>
    <mergeCell ref="C58:C65"/>
    <mergeCell ref="D58:D59"/>
    <mergeCell ref="E58:E59"/>
    <mergeCell ref="F58:F59"/>
    <mergeCell ref="D60:D61"/>
    <mergeCell ref="E60:E61"/>
    <mergeCell ref="D62:D63"/>
    <mergeCell ref="E62:E63"/>
    <mergeCell ref="F62:F63"/>
    <mergeCell ref="D64:D65"/>
    <mergeCell ref="E64:E65"/>
    <mergeCell ref="F64:F65"/>
    <mergeCell ref="C66:C73"/>
    <mergeCell ref="D66:D67"/>
    <mergeCell ref="E66:E67"/>
    <mergeCell ref="F66:F67"/>
    <mergeCell ref="F68:F69"/>
    <mergeCell ref="G68:G69"/>
    <mergeCell ref="H68:H69"/>
    <mergeCell ref="D72:D73"/>
    <mergeCell ref="E72:E73"/>
    <mergeCell ref="F72:F73"/>
    <mergeCell ref="G72:G73"/>
    <mergeCell ref="H72:H73"/>
    <mergeCell ref="H74:H75"/>
    <mergeCell ref="G74:G75"/>
    <mergeCell ref="H66:H67"/>
    <mergeCell ref="D68:D69"/>
    <mergeCell ref="E68:E69"/>
    <mergeCell ref="D70:D71"/>
    <mergeCell ref="E70:E71"/>
    <mergeCell ref="F70:F71"/>
    <mergeCell ref="G70:G71"/>
    <mergeCell ref="H70:H71"/>
    <mergeCell ref="G66:G67"/>
    <mergeCell ref="G80:G81"/>
    <mergeCell ref="H80:H81"/>
    <mergeCell ref="D82:D83"/>
    <mergeCell ref="E82:E83"/>
    <mergeCell ref="F82:F83"/>
    <mergeCell ref="G82:G83"/>
    <mergeCell ref="H82:H83"/>
    <mergeCell ref="G76:G77"/>
    <mergeCell ref="F78:F79"/>
    <mergeCell ref="H78:H79"/>
    <mergeCell ref="F76:F77"/>
    <mergeCell ref="G78:G79"/>
    <mergeCell ref="H76:H77"/>
    <mergeCell ref="C74:C83"/>
    <mergeCell ref="D74:D75"/>
    <mergeCell ref="E74:E75"/>
    <mergeCell ref="F74:F75"/>
    <mergeCell ref="D76:D77"/>
    <mergeCell ref="E76:E77"/>
    <mergeCell ref="D78:D79"/>
    <mergeCell ref="E78:E79"/>
    <mergeCell ref="D80:D81"/>
    <mergeCell ref="E80:E81"/>
    <mergeCell ref="F80:F81"/>
    <mergeCell ref="C90:C93"/>
    <mergeCell ref="D90:D91"/>
    <mergeCell ref="E90:E91"/>
    <mergeCell ref="F90:F91"/>
    <mergeCell ref="F92:F93"/>
    <mergeCell ref="H84:H85"/>
    <mergeCell ref="D86:D87"/>
    <mergeCell ref="D88:D89"/>
    <mergeCell ref="E88:E89"/>
    <mergeCell ref="F88:F89"/>
    <mergeCell ref="G88:G89"/>
    <mergeCell ref="H88:H89"/>
    <mergeCell ref="G84:G85"/>
    <mergeCell ref="C84:C89"/>
    <mergeCell ref="D84:D85"/>
    <mergeCell ref="E84:E85"/>
    <mergeCell ref="F84:F85"/>
    <mergeCell ref="E86:E87"/>
    <mergeCell ref="F86:F87"/>
    <mergeCell ref="G86:G87"/>
    <mergeCell ref="H86:H87"/>
    <mergeCell ref="D106:D107"/>
    <mergeCell ref="E106:E107"/>
    <mergeCell ref="F106:F107"/>
    <mergeCell ref="G106:G107"/>
    <mergeCell ref="H106:H107"/>
    <mergeCell ref="H90:H91"/>
    <mergeCell ref="D92:D93"/>
    <mergeCell ref="E92:E93"/>
    <mergeCell ref="H92:H93"/>
    <mergeCell ref="G92:G93"/>
    <mergeCell ref="G90:G91"/>
    <mergeCell ref="H100:H101"/>
    <mergeCell ref="D102:D103"/>
    <mergeCell ref="E102:E103"/>
    <mergeCell ref="F102:F103"/>
    <mergeCell ref="G102:G103"/>
    <mergeCell ref="H102:H103"/>
    <mergeCell ref="D104:D105"/>
    <mergeCell ref="E104:E105"/>
    <mergeCell ref="F104:F105"/>
    <mergeCell ref="G104:G105"/>
    <mergeCell ref="H104:H105"/>
    <mergeCell ref="B108:B113"/>
    <mergeCell ref="G110:G111"/>
    <mergeCell ref="H110:H111"/>
    <mergeCell ref="F110:F111"/>
    <mergeCell ref="H94:H95"/>
    <mergeCell ref="D96:D97"/>
    <mergeCell ref="E96:E97"/>
    <mergeCell ref="D98:D99"/>
    <mergeCell ref="E98:E99"/>
    <mergeCell ref="F98:F99"/>
    <mergeCell ref="G98:G99"/>
    <mergeCell ref="H98:H99"/>
    <mergeCell ref="G94:G95"/>
    <mergeCell ref="C94:C107"/>
    <mergeCell ref="D94:D95"/>
    <mergeCell ref="E94:E95"/>
    <mergeCell ref="F94:F95"/>
    <mergeCell ref="F96:F97"/>
    <mergeCell ref="G96:G97"/>
    <mergeCell ref="H96:H97"/>
    <mergeCell ref="D100:D101"/>
    <mergeCell ref="E100:E101"/>
    <mergeCell ref="F100:F101"/>
    <mergeCell ref="G100:G101"/>
    <mergeCell ref="C108:C113"/>
    <mergeCell ref="D108:D109"/>
    <mergeCell ref="E108:E109"/>
    <mergeCell ref="F108:F109"/>
    <mergeCell ref="G108:G109"/>
    <mergeCell ref="H108:H109"/>
    <mergeCell ref="D110:D111"/>
    <mergeCell ref="E110:E111"/>
    <mergeCell ref="D112:D113"/>
    <mergeCell ref="E112:E113"/>
    <mergeCell ref="F112:F113"/>
    <mergeCell ref="G112:G113"/>
    <mergeCell ref="H112:H113"/>
    <mergeCell ref="F114:F115"/>
    <mergeCell ref="G114:G115"/>
    <mergeCell ref="H114:H115"/>
    <mergeCell ref="H118:H119"/>
    <mergeCell ref="F116:F117"/>
    <mergeCell ref="D120:D121"/>
    <mergeCell ref="E120:E121"/>
    <mergeCell ref="C114:C125"/>
    <mergeCell ref="D114:D115"/>
    <mergeCell ref="E114:E115"/>
    <mergeCell ref="D122:D123"/>
    <mergeCell ref="E122:E123"/>
    <mergeCell ref="D116:D117"/>
    <mergeCell ref="E116:E117"/>
    <mergeCell ref="D118:D119"/>
    <mergeCell ref="E118:E119"/>
    <mergeCell ref="B126:B133"/>
    <mergeCell ref="G116:G117"/>
    <mergeCell ref="F118:F119"/>
    <mergeCell ref="G118:G119"/>
    <mergeCell ref="H116:H117"/>
    <mergeCell ref="F120:F121"/>
    <mergeCell ref="G120:G121"/>
    <mergeCell ref="H120:H121"/>
    <mergeCell ref="F122:F123"/>
    <mergeCell ref="G124:G125"/>
    <mergeCell ref="H124:H125"/>
    <mergeCell ref="D124:D125"/>
    <mergeCell ref="E124:E125"/>
    <mergeCell ref="F124:F125"/>
    <mergeCell ref="G122:G123"/>
    <mergeCell ref="H122:H123"/>
    <mergeCell ref="B114:B125"/>
    <mergeCell ref="H126:H127"/>
    <mergeCell ref="D128:D129"/>
    <mergeCell ref="E128:E129"/>
    <mergeCell ref="F128:F129"/>
    <mergeCell ref="G128:G129"/>
    <mergeCell ref="H128:H129"/>
    <mergeCell ref="G126:G127"/>
    <mergeCell ref="C126:C133"/>
    <mergeCell ref="D126:D127"/>
    <mergeCell ref="E126:E127"/>
    <mergeCell ref="F126:F127"/>
    <mergeCell ref="D130:D131"/>
    <mergeCell ref="E130:E131"/>
    <mergeCell ref="F130:F131"/>
    <mergeCell ref="G130:G131"/>
    <mergeCell ref="H130:H131"/>
    <mergeCell ref="D132:D133"/>
    <mergeCell ref="E132:E133"/>
    <mergeCell ref="F132:F133"/>
    <mergeCell ref="G132:G133"/>
    <mergeCell ref="H132:H133"/>
    <mergeCell ref="B134:B145"/>
    <mergeCell ref="B146:B153"/>
    <mergeCell ref="G140:G141"/>
    <mergeCell ref="D142:D143"/>
    <mergeCell ref="E142:E143"/>
    <mergeCell ref="F142:F143"/>
    <mergeCell ref="G142:G143"/>
    <mergeCell ref="H142:H143"/>
    <mergeCell ref="D144:D145"/>
    <mergeCell ref="E144:E145"/>
    <mergeCell ref="F144:F145"/>
    <mergeCell ref="G144:G145"/>
    <mergeCell ref="H144:H145"/>
    <mergeCell ref="H134:H135"/>
    <mergeCell ref="D136:D137"/>
    <mergeCell ref="E136:E137"/>
    <mergeCell ref="F136:F137"/>
    <mergeCell ref="G136:G137"/>
    <mergeCell ref="H136:H137"/>
    <mergeCell ref="G134:G135"/>
    <mergeCell ref="C134:C145"/>
    <mergeCell ref="D134:D135"/>
    <mergeCell ref="E134:E135"/>
    <mergeCell ref="F134:F135"/>
    <mergeCell ref="D140:D141"/>
    <mergeCell ref="E140:E141"/>
    <mergeCell ref="F140:F141"/>
    <mergeCell ref="H140:H141"/>
    <mergeCell ref="D138:D139"/>
    <mergeCell ref="E138:E139"/>
    <mergeCell ref="F138:F139"/>
    <mergeCell ref="G138:G139"/>
    <mergeCell ref="H138:H139"/>
    <mergeCell ref="H146:H147"/>
    <mergeCell ref="D148:D149"/>
    <mergeCell ref="E148:E149"/>
    <mergeCell ref="D150:D151"/>
    <mergeCell ref="E150:E151"/>
    <mergeCell ref="F150:F151"/>
    <mergeCell ref="E152:E153"/>
    <mergeCell ref="F152:F153"/>
    <mergeCell ref="G152:G153"/>
    <mergeCell ref="H152:H153"/>
    <mergeCell ref="F148:F149"/>
    <mergeCell ref="G148:G149"/>
    <mergeCell ref="H148:H149"/>
    <mergeCell ref="G150:G151"/>
    <mergeCell ref="H150:H151"/>
    <mergeCell ref="D152:D153"/>
    <mergeCell ref="C146:C153"/>
    <mergeCell ref="D146:D147"/>
    <mergeCell ref="E146:E147"/>
    <mergeCell ref="F146:F147"/>
    <mergeCell ref="G146:G147"/>
    <mergeCell ref="D158:D159"/>
    <mergeCell ref="E158:E159"/>
    <mergeCell ref="G156:G157"/>
    <mergeCell ref="G158:G159"/>
    <mergeCell ref="H158:H159"/>
    <mergeCell ref="B154:B163"/>
    <mergeCell ref="F160:F161"/>
    <mergeCell ref="G160:G161"/>
    <mergeCell ref="H160:H161"/>
    <mergeCell ref="D162:D163"/>
    <mergeCell ref="E162:E163"/>
    <mergeCell ref="F162:F163"/>
    <mergeCell ref="G162:G163"/>
    <mergeCell ref="H162:H163"/>
    <mergeCell ref="F156:F157"/>
    <mergeCell ref="H156:H157"/>
    <mergeCell ref="F158:F159"/>
    <mergeCell ref="C154:C163"/>
    <mergeCell ref="D154:D155"/>
    <mergeCell ref="E154:E155"/>
    <mergeCell ref="F154:F155"/>
    <mergeCell ref="G154:G155"/>
    <mergeCell ref="H154:H155"/>
    <mergeCell ref="D156:D157"/>
    <mergeCell ref="E156:E157"/>
    <mergeCell ref="D160:D161"/>
    <mergeCell ref="E160:E161"/>
    <mergeCell ref="H164:H165"/>
    <mergeCell ref="G164:G165"/>
    <mergeCell ref="G166:G167"/>
    <mergeCell ref="H166:H167"/>
    <mergeCell ref="G180:G181"/>
    <mergeCell ref="F176:F177"/>
    <mergeCell ref="G176:G177"/>
    <mergeCell ref="H176:H177"/>
    <mergeCell ref="D174:D175"/>
    <mergeCell ref="E174:E175"/>
    <mergeCell ref="F174:F175"/>
    <mergeCell ref="D178:D179"/>
    <mergeCell ref="E178:E179"/>
    <mergeCell ref="F178:F179"/>
    <mergeCell ref="G178:G179"/>
    <mergeCell ref="H178:H179"/>
    <mergeCell ref="H180:H181"/>
    <mergeCell ref="G174:G175"/>
    <mergeCell ref="H174:H175"/>
    <mergeCell ref="D168:D169"/>
    <mergeCell ref="D172:D173"/>
    <mergeCell ref="E172:E173"/>
    <mergeCell ref="F170:F171"/>
    <mergeCell ref="G168:G169"/>
    <mergeCell ref="H168:H169"/>
    <mergeCell ref="F172:F173"/>
    <mergeCell ref="G172:G173"/>
    <mergeCell ref="H172:H173"/>
    <mergeCell ref="G170:G171"/>
    <mergeCell ref="H170:H171"/>
    <mergeCell ref="H182:H183"/>
    <mergeCell ref="D184:D185"/>
    <mergeCell ref="E184:E185"/>
    <mergeCell ref="H184:H185"/>
    <mergeCell ref="F186:F187"/>
    <mergeCell ref="G186:G187"/>
    <mergeCell ref="G182:G183"/>
    <mergeCell ref="C182:C187"/>
    <mergeCell ref="D182:D183"/>
    <mergeCell ref="E182:E183"/>
    <mergeCell ref="F182:F183"/>
    <mergeCell ref="G184:G185"/>
    <mergeCell ref="F184:F185"/>
    <mergeCell ref="H186:H187"/>
    <mergeCell ref="H188:H189"/>
    <mergeCell ref="D190:D191"/>
    <mergeCell ref="E190:E191"/>
    <mergeCell ref="F190:F191"/>
    <mergeCell ref="G190:G191"/>
    <mergeCell ref="H190:H191"/>
    <mergeCell ref="G188:G189"/>
    <mergeCell ref="C188:C195"/>
    <mergeCell ref="D188:D189"/>
    <mergeCell ref="E188:E189"/>
    <mergeCell ref="F188:F189"/>
    <mergeCell ref="D194:D195"/>
    <mergeCell ref="E194:E195"/>
    <mergeCell ref="F194:F195"/>
    <mergeCell ref="G194:G195"/>
    <mergeCell ref="H194:H195"/>
    <mergeCell ref="D192:D193"/>
    <mergeCell ref="E192:E193"/>
    <mergeCell ref="F192:F193"/>
    <mergeCell ref="G192:G193"/>
    <mergeCell ref="H192:H193"/>
    <mergeCell ref="D186:D187"/>
    <mergeCell ref="E186:E187"/>
    <mergeCell ref="H196:H197"/>
    <mergeCell ref="D198:D199"/>
    <mergeCell ref="E198:E199"/>
    <mergeCell ref="F198:F199"/>
    <mergeCell ref="G198:G199"/>
    <mergeCell ref="H198:H199"/>
    <mergeCell ref="C196:C203"/>
    <mergeCell ref="D196:D197"/>
    <mergeCell ref="E196:E197"/>
    <mergeCell ref="F196:F197"/>
    <mergeCell ref="D200:D201"/>
    <mergeCell ref="E200:E201"/>
    <mergeCell ref="F200:F201"/>
    <mergeCell ref="G200:G201"/>
    <mergeCell ref="H200:H201"/>
    <mergeCell ref="D202:D203"/>
    <mergeCell ref="E202:E203"/>
    <mergeCell ref="F202:F203"/>
    <mergeCell ref="G202:G203"/>
    <mergeCell ref="H202:H203"/>
    <mergeCell ref="H212:H213"/>
    <mergeCell ref="H204:H205"/>
    <mergeCell ref="D206:D207"/>
    <mergeCell ref="D208:D209"/>
    <mergeCell ref="E208:E209"/>
    <mergeCell ref="F208:F209"/>
    <mergeCell ref="G208:G209"/>
    <mergeCell ref="H208:H209"/>
    <mergeCell ref="C204:C209"/>
    <mergeCell ref="D204:D205"/>
    <mergeCell ref="E204:E205"/>
    <mergeCell ref="F204:F205"/>
    <mergeCell ref="E206:E207"/>
    <mergeCell ref="F206:F207"/>
    <mergeCell ref="G206:G207"/>
    <mergeCell ref="H206:H207"/>
    <mergeCell ref="H218:H219"/>
    <mergeCell ref="B210:B219"/>
    <mergeCell ref="F228:F229"/>
    <mergeCell ref="G228:G229"/>
    <mergeCell ref="H228:H229"/>
    <mergeCell ref="F230:F231"/>
    <mergeCell ref="G230:G231"/>
    <mergeCell ref="H230:H231"/>
    <mergeCell ref="F232:F233"/>
    <mergeCell ref="G232:G233"/>
    <mergeCell ref="H232:H233"/>
    <mergeCell ref="H210:H211"/>
    <mergeCell ref="D212:D213"/>
    <mergeCell ref="D216:D217"/>
    <mergeCell ref="E216:E217"/>
    <mergeCell ref="F216:F217"/>
    <mergeCell ref="G216:G217"/>
    <mergeCell ref="H216:H217"/>
    <mergeCell ref="D214:D215"/>
    <mergeCell ref="E214:E215"/>
    <mergeCell ref="F214:F215"/>
    <mergeCell ref="G214:G215"/>
    <mergeCell ref="H214:H215"/>
    <mergeCell ref="C210:C219"/>
    <mergeCell ref="B94:B107"/>
    <mergeCell ref="B4:B17"/>
    <mergeCell ref="B30:B35"/>
    <mergeCell ref="B18:B29"/>
    <mergeCell ref="B36:B43"/>
    <mergeCell ref="B44:B57"/>
    <mergeCell ref="D218:D219"/>
    <mergeCell ref="E218:E219"/>
    <mergeCell ref="F218:F219"/>
    <mergeCell ref="D210:D211"/>
    <mergeCell ref="E210:E211"/>
    <mergeCell ref="F210:F211"/>
    <mergeCell ref="E212:E213"/>
    <mergeCell ref="F212:F213"/>
    <mergeCell ref="B196:B203"/>
    <mergeCell ref="B204:B209"/>
    <mergeCell ref="B188:B195"/>
    <mergeCell ref="C164:C181"/>
    <mergeCell ref="E164:E165"/>
    <mergeCell ref="D164:D165"/>
    <mergeCell ref="D166:D167"/>
    <mergeCell ref="E166:E167"/>
    <mergeCell ref="D176:D177"/>
    <mergeCell ref="E176:E177"/>
    <mergeCell ref="A4:A17"/>
    <mergeCell ref="A30:A35"/>
    <mergeCell ref="A18:A29"/>
    <mergeCell ref="A36:A43"/>
    <mergeCell ref="A44:A57"/>
    <mergeCell ref="B66:B73"/>
    <mergeCell ref="B74:B83"/>
    <mergeCell ref="B84:B89"/>
    <mergeCell ref="B90:B93"/>
    <mergeCell ref="A94:A107"/>
    <mergeCell ref="A108:A113"/>
    <mergeCell ref="A114:A125"/>
    <mergeCell ref="A126:A133"/>
    <mergeCell ref="A134:A145"/>
    <mergeCell ref="A58:A65"/>
    <mergeCell ref="A66:A73"/>
    <mergeCell ref="A74:A83"/>
    <mergeCell ref="A84:A89"/>
    <mergeCell ref="A90:A93"/>
    <mergeCell ref="A196:A203"/>
    <mergeCell ref="A204:A209"/>
    <mergeCell ref="A210:A219"/>
    <mergeCell ref="G210:G211"/>
    <mergeCell ref="G204:G205"/>
    <mergeCell ref="G196:G197"/>
    <mergeCell ref="A146:A153"/>
    <mergeCell ref="A154:A163"/>
    <mergeCell ref="A164:A181"/>
    <mergeCell ref="A182:A187"/>
    <mergeCell ref="A188:A195"/>
    <mergeCell ref="G218:G219"/>
    <mergeCell ref="G212:G213"/>
    <mergeCell ref="D180:D181"/>
    <mergeCell ref="E180:E181"/>
    <mergeCell ref="D170:D171"/>
    <mergeCell ref="E170:E171"/>
    <mergeCell ref="F180:F181"/>
    <mergeCell ref="E168:E169"/>
    <mergeCell ref="F164:F165"/>
    <mergeCell ref="F168:F169"/>
    <mergeCell ref="F166:F167"/>
    <mergeCell ref="B164:B181"/>
    <mergeCell ref="B182:B187"/>
    <mergeCell ref="G62:G63"/>
    <mergeCell ref="G58:G59"/>
    <mergeCell ref="G44:G45"/>
    <mergeCell ref="G36:G37"/>
    <mergeCell ref="I30:I31"/>
    <mergeCell ref="I32:I33"/>
    <mergeCell ref="I20:I21"/>
    <mergeCell ref="I26:I27"/>
    <mergeCell ref="I62:I63"/>
    <mergeCell ref="I42:I43"/>
    <mergeCell ref="I36:I37"/>
    <mergeCell ref="I46:I47"/>
    <mergeCell ref="G54:G55"/>
    <mergeCell ref="H54:H55"/>
    <mergeCell ref="H36:H37"/>
    <mergeCell ref="I28:I29"/>
    <mergeCell ref="I22:I23"/>
    <mergeCell ref="I24:I25"/>
    <mergeCell ref="G28:G29"/>
    <mergeCell ref="H28:H29"/>
    <mergeCell ref="J42:J43"/>
    <mergeCell ref="I38:I39"/>
    <mergeCell ref="J38:J39"/>
    <mergeCell ref="I40:I41"/>
    <mergeCell ref="J40:J41"/>
    <mergeCell ref="J62:J63"/>
    <mergeCell ref="I64:I65"/>
    <mergeCell ref="J64:J65"/>
    <mergeCell ref="I58:I59"/>
    <mergeCell ref="J58:J59"/>
    <mergeCell ref="I60:I61"/>
    <mergeCell ref="J60:J61"/>
    <mergeCell ref="I104:I105"/>
    <mergeCell ref="J44:J45"/>
    <mergeCell ref="I44:I45"/>
    <mergeCell ref="I54:I55"/>
    <mergeCell ref="I50:I51"/>
    <mergeCell ref="J50:J51"/>
    <mergeCell ref="I52:I53"/>
    <mergeCell ref="J52:J53"/>
    <mergeCell ref="J46:J47"/>
    <mergeCell ref="J54:J55"/>
    <mergeCell ref="I56:I57"/>
    <mergeCell ref="J56:J57"/>
    <mergeCell ref="I48:I49"/>
    <mergeCell ref="J48:J49"/>
    <mergeCell ref="J100:J101"/>
    <mergeCell ref="I96:I97"/>
    <mergeCell ref="I100:I101"/>
    <mergeCell ref="I90:I91"/>
    <mergeCell ref="J90:J91"/>
    <mergeCell ref="I114:I115"/>
    <mergeCell ref="I130:I131"/>
    <mergeCell ref="J130:J131"/>
    <mergeCell ref="I92:I93"/>
    <mergeCell ref="J92:J93"/>
    <mergeCell ref="I98:I99"/>
    <mergeCell ref="I94:I95"/>
    <mergeCell ref="J94:J95"/>
    <mergeCell ref="J96:J97"/>
    <mergeCell ref="J98:J99"/>
    <mergeCell ref="J114:J115"/>
    <mergeCell ref="I118:I119"/>
    <mergeCell ref="J118:J119"/>
    <mergeCell ref="J108:J109"/>
    <mergeCell ref="I110:I111"/>
    <mergeCell ref="J110:J111"/>
    <mergeCell ref="I112:I113"/>
    <mergeCell ref="J112:J113"/>
    <mergeCell ref="I108:I109"/>
    <mergeCell ref="I102:I103"/>
    <mergeCell ref="J102:J103"/>
    <mergeCell ref="J104:J105"/>
    <mergeCell ref="J106:J107"/>
    <mergeCell ref="I106:I107"/>
    <mergeCell ref="I132:I133"/>
    <mergeCell ref="J132:J133"/>
    <mergeCell ref="I126:I127"/>
    <mergeCell ref="J126:J127"/>
    <mergeCell ref="I128:I129"/>
    <mergeCell ref="J128:J129"/>
    <mergeCell ref="I116:I117"/>
    <mergeCell ref="J116:J117"/>
    <mergeCell ref="I134:I135"/>
    <mergeCell ref="J134:J135"/>
    <mergeCell ref="I120:I121"/>
    <mergeCell ref="J120:J121"/>
    <mergeCell ref="I122:I123"/>
    <mergeCell ref="J122:J123"/>
    <mergeCell ref="I124:I125"/>
    <mergeCell ref="J124:J125"/>
    <mergeCell ref="I142:I143"/>
    <mergeCell ref="J142:J143"/>
    <mergeCell ref="I144:I145"/>
    <mergeCell ref="J144:J145"/>
    <mergeCell ref="I138:I139"/>
    <mergeCell ref="J138:J139"/>
    <mergeCell ref="I140:I141"/>
    <mergeCell ref="J140:J141"/>
    <mergeCell ref="I136:I137"/>
    <mergeCell ref="J136:J137"/>
    <mergeCell ref="I66:I67"/>
    <mergeCell ref="J66:J67"/>
    <mergeCell ref="I84:I85"/>
    <mergeCell ref="J84:J85"/>
    <mergeCell ref="I88:I89"/>
    <mergeCell ref="J88:J89"/>
    <mergeCell ref="I86:I87"/>
    <mergeCell ref="J86:J87"/>
    <mergeCell ref="I68:I69"/>
    <mergeCell ref="J68:J69"/>
    <mergeCell ref="I70:I71"/>
    <mergeCell ref="J70:J71"/>
    <mergeCell ref="I72:I73"/>
    <mergeCell ref="J72:J73"/>
    <mergeCell ref="I80:I81"/>
    <mergeCell ref="J80:J81"/>
    <mergeCell ref="I82:I83"/>
    <mergeCell ref="J82:J83"/>
    <mergeCell ref="I74:I75"/>
    <mergeCell ref="J74:J75"/>
    <mergeCell ref="I76:I77"/>
    <mergeCell ref="J76:J77"/>
    <mergeCell ref="I78:I79"/>
    <mergeCell ref="J78:J79"/>
    <mergeCell ref="I146:I147"/>
    <mergeCell ref="J146:J147"/>
    <mergeCell ref="I154:I155"/>
    <mergeCell ref="J154:J155"/>
    <mergeCell ref="I162:I163"/>
    <mergeCell ref="J162:J163"/>
    <mergeCell ref="I158:I159"/>
    <mergeCell ref="J158:J159"/>
    <mergeCell ref="I160:I161"/>
    <mergeCell ref="J160:J161"/>
    <mergeCell ref="I156:I157"/>
    <mergeCell ref="J156:J157"/>
    <mergeCell ref="I152:I153"/>
    <mergeCell ref="J152:J153"/>
    <mergeCell ref="I148:I149"/>
    <mergeCell ref="J148:J149"/>
    <mergeCell ref="I150:I151"/>
    <mergeCell ref="J150:J151"/>
    <mergeCell ref="I192:I193"/>
    <mergeCell ref="J192:J193"/>
    <mergeCell ref="I194:I195"/>
    <mergeCell ref="J194:J195"/>
    <mergeCell ref="I186:I187"/>
    <mergeCell ref="J186:J187"/>
    <mergeCell ref="I182:I183"/>
    <mergeCell ref="I184:I185"/>
    <mergeCell ref="J184:J185"/>
    <mergeCell ref="J182:J183"/>
    <mergeCell ref="I188:I189"/>
    <mergeCell ref="J188:J189"/>
    <mergeCell ref="I190:I191"/>
    <mergeCell ref="J190:J191"/>
    <mergeCell ref="I170:I171"/>
    <mergeCell ref="J170:J171"/>
    <mergeCell ref="I164:I165"/>
    <mergeCell ref="J164:J165"/>
    <mergeCell ref="I166:I167"/>
    <mergeCell ref="J166:J167"/>
    <mergeCell ref="I180:I181"/>
    <mergeCell ref="J174:J175"/>
    <mergeCell ref="J176:J177"/>
    <mergeCell ref="J178:J179"/>
    <mergeCell ref="J180:J181"/>
    <mergeCell ref="I172:I173"/>
    <mergeCell ref="J172:J173"/>
    <mergeCell ref="I174:I175"/>
    <mergeCell ref="I176:I177"/>
    <mergeCell ref="I178:I179"/>
    <mergeCell ref="I168:I169"/>
    <mergeCell ref="J168:J169"/>
    <mergeCell ref="J202:J203"/>
    <mergeCell ref="I202:I203"/>
    <mergeCell ref="I204:I205"/>
    <mergeCell ref="J204:J205"/>
    <mergeCell ref="I206:I207"/>
    <mergeCell ref="J206:J207"/>
    <mergeCell ref="I196:I197"/>
    <mergeCell ref="I198:I199"/>
    <mergeCell ref="I200:I201"/>
    <mergeCell ref="J196:J197"/>
    <mergeCell ref="J198:J199"/>
    <mergeCell ref="J200:J201"/>
    <mergeCell ref="I218:I219"/>
    <mergeCell ref="J218:J219"/>
    <mergeCell ref="I214:I215"/>
    <mergeCell ref="I220:I221"/>
    <mergeCell ref="J220:J221"/>
    <mergeCell ref="I208:I209"/>
    <mergeCell ref="J208:J209"/>
    <mergeCell ref="I216:I217"/>
    <mergeCell ref="J214:J215"/>
    <mergeCell ref="J216:J217"/>
    <mergeCell ref="I210:I211"/>
    <mergeCell ref="J210:J211"/>
    <mergeCell ref="I212:I213"/>
    <mergeCell ref="J212:J213"/>
    <mergeCell ref="I222:I223"/>
    <mergeCell ref="J222:J223"/>
    <mergeCell ref="A220:A223"/>
    <mergeCell ref="B220:B223"/>
    <mergeCell ref="C220:C223"/>
    <mergeCell ref="H220:H221"/>
    <mergeCell ref="H222:H223"/>
    <mergeCell ref="G220:G221"/>
    <mergeCell ref="G222:G223"/>
    <mergeCell ref="D220:D221"/>
    <mergeCell ref="E220:E221"/>
    <mergeCell ref="F220:F221"/>
    <mergeCell ref="D222:D223"/>
    <mergeCell ref="E222:E223"/>
    <mergeCell ref="F222:F223"/>
    <mergeCell ref="A226:A227"/>
    <mergeCell ref="C226:C227"/>
    <mergeCell ref="D226:D227"/>
    <mergeCell ref="E226:E227"/>
    <mergeCell ref="F226:F227"/>
    <mergeCell ref="G226:G227"/>
    <mergeCell ref="H226:H227"/>
    <mergeCell ref="I224:I225"/>
    <mergeCell ref="J224:J225"/>
    <mergeCell ref="B224:B225"/>
    <mergeCell ref="A224:A225"/>
    <mergeCell ref="C224:C225"/>
    <mergeCell ref="H224:H225"/>
    <mergeCell ref="G224:G225"/>
    <mergeCell ref="D224:D225"/>
    <mergeCell ref="E224:E225"/>
    <mergeCell ref="F224:F225"/>
    <mergeCell ref="I228:I229"/>
    <mergeCell ref="J228:J229"/>
    <mergeCell ref="I230:I231"/>
    <mergeCell ref="J230:J231"/>
    <mergeCell ref="I232:I233"/>
    <mergeCell ref="J232:J233"/>
    <mergeCell ref="I226:I227"/>
    <mergeCell ref="J226:J227"/>
    <mergeCell ref="B226:B227"/>
    <mergeCell ref="A228:A233"/>
    <mergeCell ref="B228:B233"/>
    <mergeCell ref="C228:C233"/>
    <mergeCell ref="D228:D229"/>
    <mergeCell ref="E228:E229"/>
    <mergeCell ref="D230:D231"/>
    <mergeCell ref="E230:E231"/>
    <mergeCell ref="D232:D233"/>
    <mergeCell ref="E232:E233"/>
    <mergeCell ref="I234:I235"/>
    <mergeCell ref="J234:J235"/>
    <mergeCell ref="A234:A235"/>
    <mergeCell ref="B234:B235"/>
    <mergeCell ref="C234:C235"/>
    <mergeCell ref="D234:D235"/>
    <mergeCell ref="E234:E235"/>
    <mergeCell ref="F234:F235"/>
    <mergeCell ref="G234:G235"/>
    <mergeCell ref="H234:H235"/>
    <mergeCell ref="I236:I237"/>
    <mergeCell ref="J236:J237"/>
    <mergeCell ref="A236:A237"/>
    <mergeCell ref="B236:B237"/>
    <mergeCell ref="C236:C237"/>
    <mergeCell ref="G236:G237"/>
    <mergeCell ref="D236:D237"/>
    <mergeCell ref="E236:E237"/>
    <mergeCell ref="F236:F237"/>
    <mergeCell ref="H236:H237"/>
    <mergeCell ref="I240:I241"/>
    <mergeCell ref="J240:J241"/>
    <mergeCell ref="I238:I239"/>
    <mergeCell ref="J238:J239"/>
    <mergeCell ref="A238:A241"/>
    <mergeCell ref="B238:B241"/>
    <mergeCell ref="G238:G239"/>
    <mergeCell ref="G240:G241"/>
    <mergeCell ref="H238:H239"/>
    <mergeCell ref="H240:H241"/>
    <mergeCell ref="D238:D239"/>
    <mergeCell ref="E238:E239"/>
    <mergeCell ref="F238:F239"/>
    <mergeCell ref="C238:C241"/>
    <mergeCell ref="D240:D241"/>
    <mergeCell ref="E240:E241"/>
    <mergeCell ref="F240:F241"/>
    <mergeCell ref="I242:I243"/>
    <mergeCell ref="J242:J243"/>
    <mergeCell ref="A242:A243"/>
    <mergeCell ref="B242:B243"/>
    <mergeCell ref="C242:C243"/>
    <mergeCell ref="D242:D243"/>
    <mergeCell ref="E242:E243"/>
    <mergeCell ref="F242:F243"/>
    <mergeCell ref="G242:G243"/>
    <mergeCell ref="H242:H243"/>
  </mergeCells>
  <pageMargins left="0.70866141732283472" right="0.70866141732283472" top="0.94488188976377963" bottom="0.74803149606299213" header="0.31496062992125984" footer="0.31496062992125984"/>
  <pageSetup paperSize="5" scale="61" fitToHeight="0" orientation="landscape" horizontalDpi="4294967292" r:id="rId1"/>
  <headerFooter>
    <oddHeader>&amp;L&amp;G&amp;C&amp;"Arial Black,Normal"&amp;12H. AYUNTAMIENTO MUNICIPAL CONSTITUCIONAL DE
BENITO JUÁREZ, GUERRERO
EJERCICIO FISCAL 2021&amp;R&amp;G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4.7.8.</vt:lpstr>
      <vt:lpstr>'4.7.8.'!Área_de_impresión</vt:lpstr>
      <vt:lpstr>'4.7.8.'!Títulos_a_imprimir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4.4</dc:creator>
  <cp:lastModifiedBy>Android 4.4</cp:lastModifiedBy>
  <cp:lastPrinted>2022-04-22T02:17:59Z</cp:lastPrinted>
  <dcterms:created xsi:type="dcterms:W3CDTF">2020-08-08T15:12:13Z</dcterms:created>
  <dcterms:modified xsi:type="dcterms:W3CDTF">2022-04-22T23:19:24Z</dcterms:modified>
</cp:coreProperties>
</file>