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EXCEL\4.7. ED\"/>
    </mc:Choice>
  </mc:AlternateContent>
  <xr:revisionPtr revIDLastSave="0" documentId="13_ncr:1_{A7919BDB-3928-44D2-B29D-DD714C669AC8}" xr6:coauthVersionLast="47" xr6:coauthVersionMax="47" xr10:uidLastSave="{00000000-0000-0000-0000-000000000000}"/>
  <bookViews>
    <workbookView xWindow="-120" yWindow="-120" windowWidth="20730" windowHeight="11040" tabRatio="913" firstSheet="17" activeTab="18" xr2:uid="{00000000-000D-0000-FFFF-FFFF00000000}"/>
  </bookViews>
  <sheets>
    <sheet name="Portada" sheetId="30" r:id="rId1"/>
    <sheet name="Presidencia" sheetId="2" r:id="rId2"/>
    <sheet name="Sindicatura" sheetId="3" r:id="rId3"/>
    <sheet name="Regidurias" sheetId="34" r:id="rId4"/>
    <sheet name="Catastro" sheetId="33" r:id="rId5"/>
    <sheet name="Sec. Gral." sheetId="36" r:id="rId6"/>
    <sheet name="Tesorería" sheetId="5" r:id="rId7"/>
    <sheet name="DIF" sheetId="13" r:id="rId8"/>
    <sheet name="OP" sheetId="6" r:id="rId9"/>
    <sheet name="Servic. Púb." sheetId="14" r:id="rId10"/>
    <sheet name="SP-Trans-Protec Civ" sheetId="12" r:id="rId11"/>
    <sheet name="Social" sheetId="18" r:id="rId12"/>
    <sheet name="Educac." sheetId="15" r:id="rId13"/>
    <sheet name="OCI" sheetId="28" r:id="rId14"/>
    <sheet name="Mujer" sheetId="27" r:id="rId15"/>
    <sheet name="Evalua" sheetId="16" r:id="rId16"/>
    <sheet name="Com Soc" sheetId="4" r:id="rId17"/>
    <sheet name="Oficialia M" sheetId="11" r:id="rId18"/>
    <sheet name="Direc. Agua P" sheetId="25" r:id="rId19"/>
    <sheet name="Salud" sheetId="21" r:id="rId20"/>
    <sheet name="Direc. Ecolog." sheetId="26" r:id="rId21"/>
    <sheet name="Juric." sheetId="35" r:id="rId22"/>
    <sheet name="RegCiv" sheetId="37" r:id="rId23"/>
    <sheet name="Depor" sheetId="38" r:id="rId24"/>
    <sheet name="Juventud" sheetId="39" r:id="rId25"/>
    <sheet name="Trasnp" sheetId="40" r:id="rId26"/>
    <sheet name="Turis" sheetId="41" r:id="rId27"/>
    <sheet name="Cultura" sheetId="42" r:id="rId28"/>
    <sheet name="Rural" sheetId="43" r:id="rId29"/>
    <sheet name="ComerEspec" sheetId="44" r:id="rId30"/>
    <sheet name="Anexo" sheetId="29" state="hidden" r:id="rId31"/>
  </sheets>
  <definedNames>
    <definedName name="_xlnm._FilterDatabase" localSheetId="29" hidden="1">ComerEspec!$B$11:$B$12</definedName>
    <definedName name="_xlnm._FilterDatabase" localSheetId="27" hidden="1">Cultura!$B$11:$B$12</definedName>
    <definedName name="_xlnm._FilterDatabase" localSheetId="23" hidden="1">Depor!$B$11:$B$12</definedName>
    <definedName name="_xlnm._FilterDatabase" localSheetId="7" hidden="1">DIF!$B$11:$B$13</definedName>
    <definedName name="_xlnm._FilterDatabase" localSheetId="12" hidden="1">Educac.!#REF!</definedName>
    <definedName name="_xlnm._FilterDatabase" localSheetId="15" hidden="1">Social!$B$11:$B$11</definedName>
    <definedName name="_xlnm._FilterDatabase" localSheetId="24" hidden="1">Juventud!$B$11:$B$12</definedName>
    <definedName name="_xlnm._FilterDatabase" localSheetId="14" hidden="1">Social!$B$11:$B$11</definedName>
    <definedName name="_xlnm._FilterDatabase" localSheetId="13" hidden="1">OCI!#REF!</definedName>
    <definedName name="_xlnm._FilterDatabase" localSheetId="8" hidden="1">OP!$B$11:$B$11</definedName>
    <definedName name="_xlnm._FilterDatabase" localSheetId="28" hidden="1">Rural!#REF!</definedName>
    <definedName name="_xlnm._FilterDatabase" localSheetId="19" hidden="1">Salud!#REF!</definedName>
    <definedName name="_xlnm._FilterDatabase" localSheetId="9" hidden="1">'Servic. Púb.'!$B$11:$B$11</definedName>
    <definedName name="_xlnm._FilterDatabase" localSheetId="11" hidden="1">Social!#REF!</definedName>
    <definedName name="_xlnm._FilterDatabase" localSheetId="10" hidden="1">'SP-Trans-Protec Civ'!$B$11:$B$11</definedName>
    <definedName name="_xlnm._FilterDatabase" localSheetId="25" hidden="1">Trasnp!#REF!</definedName>
    <definedName name="_xlnm.Print_Area" localSheetId="30">Anexo!$A$1:$P$32</definedName>
    <definedName name="_xlnm.Print_Area" localSheetId="4">Catastro!$A$1:$T$33</definedName>
    <definedName name="_xlnm.Print_Area" localSheetId="16">'Com Soc'!$A$1:$T$30</definedName>
    <definedName name="_xlnm.Print_Area" localSheetId="29">ComerEspec!$A$1:$T$23</definedName>
    <definedName name="_xlnm.Print_Area" localSheetId="27">Cultura!$A$1:$T$23</definedName>
    <definedName name="_xlnm.Print_Area" localSheetId="23">Depor!$A$1:$T$23</definedName>
    <definedName name="_xlnm.Print_Area" localSheetId="7">DIF!$A$1:$T$35</definedName>
    <definedName name="_xlnm.Print_Area" localSheetId="18">'Direc. Agua P'!$A$1:$T$31</definedName>
    <definedName name="_xlnm.Print_Area" localSheetId="20">'Direc. Ecolog.'!$A$1:$T$31</definedName>
    <definedName name="_xlnm.Print_Area" localSheetId="12">Educac.!$A$1:$T$28</definedName>
    <definedName name="_xlnm.Print_Area" localSheetId="15">Evalua!$A$1:$T$30</definedName>
    <definedName name="_xlnm.Print_Area" localSheetId="21">Juric.!$A$1:$T$27</definedName>
    <definedName name="_xlnm.Print_Area" localSheetId="24">Juventud!$A$1:$T$23</definedName>
    <definedName name="_xlnm.Print_Area" localSheetId="14">Mujer!$A$1:$T$31</definedName>
    <definedName name="_xlnm.Print_Area" localSheetId="17">'Oficialia M'!$A$1:$T$29</definedName>
    <definedName name="_xlnm.Print_Area" localSheetId="0">Portada!$A$1:$N$30</definedName>
    <definedName name="_xlnm.Print_Area" localSheetId="1">Presidencia!$A$1:$U$34</definedName>
    <definedName name="_xlnm.Print_Area" localSheetId="22">RegCiv!$A$1:$T$25</definedName>
    <definedName name="_xlnm.Print_Area" localSheetId="3">Regidurias!$A$1:$T$30</definedName>
    <definedName name="_xlnm.Print_Area" localSheetId="28">Rural!$A$1:$T$24</definedName>
    <definedName name="_xlnm.Print_Area" localSheetId="19">Salud!$A$1:$T$31</definedName>
    <definedName name="_xlnm.Print_Area" localSheetId="5">'Sec. Gral.'!$A$1:$T$32</definedName>
    <definedName name="_xlnm.Print_Area" localSheetId="9">'Servic. Púb.'!$A$1:$QUN$30</definedName>
    <definedName name="_xlnm.Print_Area" localSheetId="2">Sindicatura!$A$1:$T$30</definedName>
    <definedName name="_xlnm.Print_Area" localSheetId="11">Social!$A$1:$T$28</definedName>
    <definedName name="_xlnm.Print_Area" localSheetId="10">'SP-Trans-Protec Civ'!$A$1:$T$95</definedName>
    <definedName name="_xlnm.Print_Area" localSheetId="6">Tesorería!$A$1:$T$33</definedName>
    <definedName name="_xlnm.Print_Area" localSheetId="26">Turis!$A$1:$T$25</definedName>
    <definedName name="_xlnm.Print_Titles" localSheetId="29">ComerEspec!$1:$10</definedName>
    <definedName name="_xlnm.Print_Titles" localSheetId="27">Cultura!$1:$10</definedName>
    <definedName name="_xlnm.Print_Titles" localSheetId="23">Depor!$1:$10</definedName>
    <definedName name="_xlnm.Print_Titles" localSheetId="7">DIF!$1:$10</definedName>
    <definedName name="_xlnm.Print_Titles" localSheetId="24">Juventud!$1:$10</definedName>
    <definedName name="_xlnm.Print_Titles" localSheetId="13">OCI!$1:$10</definedName>
    <definedName name="_xlnm.Print_Titles" localSheetId="25">Trasnp!$1:$10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6" l="1"/>
  <c r="R15" i="6" s="1"/>
  <c r="D11" i="44" l="1"/>
  <c r="R13" i="44"/>
  <c r="Q12" i="44"/>
  <c r="Q13" i="44" s="1"/>
  <c r="R15" i="43"/>
  <c r="Q14" i="43"/>
  <c r="S14" i="43" s="1"/>
  <c r="D13" i="43"/>
  <c r="Q12" i="43"/>
  <c r="S12" i="43" s="1"/>
  <c r="D11" i="43"/>
  <c r="R13" i="42"/>
  <c r="Q12" i="42"/>
  <c r="Q13" i="42" s="1"/>
  <c r="D11" i="42"/>
  <c r="R13" i="41"/>
  <c r="Q12" i="41"/>
  <c r="Q13" i="41" s="1"/>
  <c r="S17" i="40"/>
  <c r="R17" i="40"/>
  <c r="Q16" i="40"/>
  <c r="S16" i="40" s="1"/>
  <c r="D15" i="40"/>
  <c r="Q14" i="40"/>
  <c r="S14" i="40" s="1"/>
  <c r="D13" i="40"/>
  <c r="Q12" i="40"/>
  <c r="S12" i="40" s="1"/>
  <c r="D11" i="40"/>
  <c r="R13" i="39"/>
  <c r="Q12" i="39"/>
  <c r="Q13" i="39" s="1"/>
  <c r="D11" i="39"/>
  <c r="R13" i="38"/>
  <c r="S12" i="44" l="1"/>
  <c r="S13" i="44" s="1"/>
  <c r="S15" i="43"/>
  <c r="Q15" i="43"/>
  <c r="S12" i="42"/>
  <c r="S13" i="42" s="1"/>
  <c r="S12" i="41"/>
  <c r="S13" i="41" s="1"/>
  <c r="Q17" i="40"/>
  <c r="S12" i="39"/>
  <c r="S13" i="39" s="1"/>
  <c r="Q12" i="38"/>
  <c r="D11" i="38"/>
  <c r="S12" i="38" l="1"/>
  <c r="S13" i="38" s="1"/>
  <c r="Q13" i="38"/>
  <c r="R16" i="37"/>
  <c r="Q15" i="37"/>
  <c r="S15" i="37" s="1"/>
  <c r="D12" i="37"/>
  <c r="D14" i="37"/>
  <c r="Q13" i="37"/>
  <c r="S13" i="37" s="1"/>
  <c r="S16" i="37" l="1"/>
  <c r="Q16" i="37"/>
  <c r="R19" i="18" l="1"/>
  <c r="R19" i="26"/>
  <c r="R21" i="21"/>
  <c r="R17" i="27"/>
  <c r="R19" i="16"/>
  <c r="R29" i="28"/>
  <c r="R18" i="25"/>
  <c r="R21" i="15"/>
  <c r="R21" i="14"/>
  <c r="R23" i="12"/>
  <c r="R51" i="12"/>
  <c r="R88" i="12"/>
  <c r="R20" i="11"/>
  <c r="D12" i="11"/>
  <c r="R25" i="13"/>
  <c r="R18" i="4"/>
  <c r="R18" i="35"/>
  <c r="S18" i="36"/>
  <c r="S16" i="36"/>
  <c r="S14" i="36"/>
  <c r="Q14" i="36"/>
  <c r="R19" i="36"/>
  <c r="Q18" i="36"/>
  <c r="D17" i="36"/>
  <c r="Q16" i="36"/>
  <c r="D15" i="36"/>
  <c r="D13" i="36"/>
  <c r="Q12" i="36"/>
  <c r="S12" i="36" s="1"/>
  <c r="D11" i="36"/>
  <c r="Q17" i="35"/>
  <c r="S17" i="35" s="1"/>
  <c r="D16" i="35"/>
  <c r="Q15" i="35"/>
  <c r="D14" i="35"/>
  <c r="Q13" i="35"/>
  <c r="S13" i="35" s="1"/>
  <c r="D12" i="35"/>
  <c r="R20" i="33"/>
  <c r="Q24" i="5"/>
  <c r="Q22" i="5"/>
  <c r="Q20" i="5"/>
  <c r="S20" i="5" s="1"/>
  <c r="Q18" i="5"/>
  <c r="Q16" i="5"/>
  <c r="Q14" i="5"/>
  <c r="Q12" i="5"/>
  <c r="S12" i="5" s="1"/>
  <c r="R25" i="5"/>
  <c r="S13" i="34"/>
  <c r="R18" i="34"/>
  <c r="R23" i="3"/>
  <c r="Q17" i="34"/>
  <c r="S17" i="34" s="1"/>
  <c r="D16" i="34"/>
  <c r="Q15" i="34"/>
  <c r="S15" i="34" s="1"/>
  <c r="D14" i="34"/>
  <c r="Q13" i="34"/>
  <c r="D12" i="34"/>
  <c r="Q23" i="2"/>
  <c r="S23" i="2" s="1"/>
  <c r="R26" i="2"/>
  <c r="Q18" i="35" l="1"/>
  <c r="S15" i="35"/>
  <c r="S18" i="35" s="1"/>
  <c r="S19" i="36"/>
  <c r="Q19" i="36"/>
  <c r="S18" i="34"/>
  <c r="Q18" i="34"/>
  <c r="Q13" i="2" l="1"/>
  <c r="S13" i="2" s="1"/>
  <c r="D13" i="6" l="1"/>
  <c r="D17" i="16"/>
  <c r="Q16" i="12"/>
  <c r="S16" i="12" s="1"/>
  <c r="Q12" i="12"/>
  <c r="S12" i="12" s="1"/>
  <c r="Q18" i="12"/>
  <c r="S18" i="12" s="1"/>
  <c r="Q20" i="12"/>
  <c r="S20" i="12" s="1"/>
  <c r="Q19" i="33" l="1"/>
  <c r="S19" i="33" s="1"/>
  <c r="D18" i="33"/>
  <c r="Q17" i="33"/>
  <c r="S17" i="33" s="1"/>
  <c r="D16" i="33"/>
  <c r="Q15" i="33"/>
  <c r="S15" i="33" s="1"/>
  <c r="D14" i="33"/>
  <c r="Q13" i="33"/>
  <c r="S13" i="33" s="1"/>
  <c r="D12" i="33"/>
  <c r="S24" i="5"/>
  <c r="Q14" i="26"/>
  <c r="S14" i="26" s="1"/>
  <c r="Q12" i="25"/>
  <c r="S12" i="25" s="1"/>
  <c r="Q48" i="12"/>
  <c r="S48" i="12" s="1"/>
  <c r="S20" i="33" l="1"/>
  <c r="Q20" i="33"/>
  <c r="E17" i="25"/>
  <c r="Q12" i="28"/>
  <c r="S12" i="28" s="1"/>
  <c r="Q14" i="25"/>
  <c r="S14" i="25" s="1"/>
  <c r="Q14" i="14"/>
  <c r="S14" i="14" s="1"/>
  <c r="Q18" i="13"/>
  <c r="S18" i="13" s="1"/>
  <c r="Q16" i="13"/>
  <c r="S16" i="13" s="1"/>
  <c r="Q14" i="13"/>
  <c r="S14" i="13" s="1"/>
  <c r="Q12" i="13"/>
  <c r="S12" i="13" s="1"/>
  <c r="Q15" i="2"/>
  <c r="S15" i="2" s="1"/>
  <c r="D27" i="28" l="1"/>
  <c r="D25" i="28"/>
  <c r="D23" i="28"/>
  <c r="D21" i="28"/>
  <c r="Q28" i="28"/>
  <c r="S28" i="28" s="1"/>
  <c r="Q26" i="28"/>
  <c r="S26" i="28" s="1"/>
  <c r="Q24" i="28"/>
  <c r="S24" i="28" s="1"/>
  <c r="Q22" i="28"/>
  <c r="S22" i="28" s="1"/>
  <c r="Q20" i="28"/>
  <c r="S20" i="28" s="1"/>
  <c r="D19" i="28"/>
  <c r="Q18" i="28"/>
  <c r="S18" i="28" s="1"/>
  <c r="D17" i="28"/>
  <c r="Q16" i="28"/>
  <c r="S16" i="28" s="1"/>
  <c r="D15" i="28"/>
  <c r="Q14" i="28"/>
  <c r="S14" i="28" s="1"/>
  <c r="S29" i="28" s="1"/>
  <c r="D13" i="28"/>
  <c r="D11" i="28"/>
  <c r="Q16" i="27"/>
  <c r="S16" i="27" s="1"/>
  <c r="D15" i="27"/>
  <c r="Q14" i="27"/>
  <c r="S14" i="27" s="1"/>
  <c r="D13" i="27"/>
  <c r="Q12" i="27"/>
  <c r="D11" i="27"/>
  <c r="Q18" i="16"/>
  <c r="S18" i="16" s="1"/>
  <c r="Q16" i="16"/>
  <c r="S16" i="16" s="1"/>
  <c r="Q14" i="16"/>
  <c r="S14" i="16" s="1"/>
  <c r="Q12" i="16"/>
  <c r="S12" i="16" s="1"/>
  <c r="S19" i="16" s="1"/>
  <c r="Q14" i="6"/>
  <c r="S14" i="6" s="1"/>
  <c r="Q12" i="6"/>
  <c r="Q18" i="18"/>
  <c r="S18" i="18" s="1"/>
  <c r="Q16" i="18"/>
  <c r="S16" i="18" s="1"/>
  <c r="Q14" i="18"/>
  <c r="S14" i="18" s="1"/>
  <c r="Q12" i="18"/>
  <c r="S12" i="18" s="1"/>
  <c r="S19" i="18" s="1"/>
  <c r="Q20" i="21"/>
  <c r="S20" i="21" s="1"/>
  <c r="Q18" i="21"/>
  <c r="S18" i="21" s="1"/>
  <c r="Q16" i="21"/>
  <c r="S16" i="21" s="1"/>
  <c r="Q14" i="21"/>
  <c r="S14" i="21" s="1"/>
  <c r="Q12" i="21"/>
  <c r="S12" i="21" s="1"/>
  <c r="Q18" i="26"/>
  <c r="S18" i="26" s="1"/>
  <c r="Q16" i="26"/>
  <c r="S16" i="26" s="1"/>
  <c r="Q12" i="26"/>
  <c r="S12" i="26" s="1"/>
  <c r="S19" i="26" s="1"/>
  <c r="Q16" i="25"/>
  <c r="Q20" i="15"/>
  <c r="S20" i="15" s="1"/>
  <c r="Q18" i="15"/>
  <c r="S18" i="15" s="1"/>
  <c r="Q16" i="15"/>
  <c r="S16" i="15" s="1"/>
  <c r="Q14" i="15"/>
  <c r="S14" i="15" s="1"/>
  <c r="Q12" i="15"/>
  <c r="S12" i="15" s="1"/>
  <c r="Q20" i="14"/>
  <c r="S20" i="14" s="1"/>
  <c r="Q18" i="14"/>
  <c r="S18" i="14" s="1"/>
  <c r="Q16" i="14"/>
  <c r="S16" i="14" s="1"/>
  <c r="Q12" i="14"/>
  <c r="S12" i="14" s="1"/>
  <c r="S21" i="14" s="1"/>
  <c r="Q22" i="13"/>
  <c r="S22" i="13" s="1"/>
  <c r="Q24" i="13"/>
  <c r="S24" i="13" s="1"/>
  <c r="Q20" i="13"/>
  <c r="S20" i="13" s="1"/>
  <c r="S25" i="13" s="1"/>
  <c r="Q87" i="12"/>
  <c r="S87" i="12" s="1"/>
  <c r="Q85" i="12"/>
  <c r="S85" i="12" s="1"/>
  <c r="Q83" i="12"/>
  <c r="S83" i="12" s="1"/>
  <c r="Q81" i="12"/>
  <c r="S81" i="12" s="1"/>
  <c r="Q79" i="12"/>
  <c r="S79" i="12" s="1"/>
  <c r="Q77" i="12"/>
  <c r="S77" i="12" s="1"/>
  <c r="Q50" i="12"/>
  <c r="S50" i="12" s="1"/>
  <c r="S51" i="12" s="1"/>
  <c r="Q46" i="12"/>
  <c r="S46" i="12" s="1"/>
  <c r="Q44" i="12"/>
  <c r="S44" i="12" s="1"/>
  <c r="Q22" i="12"/>
  <c r="Q14" i="12"/>
  <c r="S14" i="12" s="1"/>
  <c r="Q19" i="11"/>
  <c r="S19" i="11" s="1"/>
  <c r="Q17" i="11"/>
  <c r="S17" i="11" s="1"/>
  <c r="Q15" i="11"/>
  <c r="S15" i="11" s="1"/>
  <c r="Q13" i="11"/>
  <c r="S13" i="11" s="1"/>
  <c r="Q17" i="4"/>
  <c r="S17" i="4" s="1"/>
  <c r="Q15" i="4"/>
  <c r="S15" i="4" s="1"/>
  <c r="Q13" i="4"/>
  <c r="S13" i="4" s="1"/>
  <c r="S18" i="4" s="1"/>
  <c r="Q22" i="3"/>
  <c r="S22" i="3" s="1"/>
  <c r="Q20" i="3"/>
  <c r="S20" i="3" s="1"/>
  <c r="Q18" i="3"/>
  <c r="S18" i="3" s="1"/>
  <c r="Q16" i="3"/>
  <c r="S16" i="3" s="1"/>
  <c r="Q14" i="3"/>
  <c r="S14" i="3" s="1"/>
  <c r="Q12" i="3"/>
  <c r="S12" i="3" s="1"/>
  <c r="S22" i="5"/>
  <c r="S18" i="5"/>
  <c r="S16" i="5"/>
  <c r="S14" i="5"/>
  <c r="D23" i="5"/>
  <c r="Q25" i="2"/>
  <c r="S25" i="2" s="1"/>
  <c r="Q21" i="2"/>
  <c r="S21" i="2" s="1"/>
  <c r="Q19" i="2"/>
  <c r="S19" i="2" s="1"/>
  <c r="Q17" i="2"/>
  <c r="S17" i="2" s="1"/>
  <c r="S26" i="2" s="1"/>
  <c r="P17" i="25"/>
  <c r="O17" i="25"/>
  <c r="N17" i="25"/>
  <c r="M17" i="25"/>
  <c r="L17" i="25"/>
  <c r="K17" i="25"/>
  <c r="J17" i="25"/>
  <c r="I17" i="25"/>
  <c r="H17" i="25"/>
  <c r="G17" i="25"/>
  <c r="F17" i="25"/>
  <c r="S20" i="11" l="1"/>
  <c r="Q18" i="25"/>
  <c r="S16" i="25"/>
  <c r="S18" i="25" s="1"/>
  <c r="S21" i="15"/>
  <c r="S21" i="21"/>
  <c r="Q17" i="27"/>
  <c r="S12" i="27"/>
  <c r="S17" i="27" s="1"/>
  <c r="S12" i="6"/>
  <c r="S15" i="6" s="1"/>
  <c r="Q15" i="6"/>
  <c r="S88" i="12"/>
  <c r="Q23" i="12"/>
  <c r="S22" i="12"/>
  <c r="S23" i="12" s="1"/>
  <c r="S25" i="5"/>
  <c r="S23" i="3"/>
  <c r="Q51" i="12"/>
  <c r="Q26" i="2"/>
  <c r="Q18" i="4"/>
  <c r="D17" i="25"/>
  <c r="Q21" i="21"/>
  <c r="Q19" i="16"/>
  <c r="Q21" i="15"/>
  <c r="Q20" i="11"/>
  <c r="Q25" i="13"/>
  <c r="Q25" i="5"/>
  <c r="Q23" i="3"/>
  <c r="Q88" i="12"/>
  <c r="Q19" i="18"/>
  <c r="Q21" i="14"/>
  <c r="Q29" i="28"/>
  <c r="Q19" i="26"/>
  <c r="D15" i="16" l="1"/>
  <c r="D17" i="26" l="1"/>
  <c r="D13" i="16"/>
  <c r="D17" i="18" l="1"/>
  <c r="D15" i="18"/>
  <c r="D13" i="18"/>
  <c r="D11" i="18"/>
  <c r="D11" i="16"/>
  <c r="D15" i="26"/>
  <c r="D13" i="26"/>
  <c r="D11" i="26"/>
  <c r="D19" i="14"/>
  <c r="D11" i="6" l="1"/>
  <c r="D18" i="11" l="1"/>
  <c r="D16" i="11"/>
  <c r="D76" i="12" l="1"/>
  <c r="D49" i="12" l="1"/>
  <c r="D47" i="12"/>
  <c r="D45" i="12"/>
  <c r="D43" i="12"/>
  <c r="D14" i="4" l="1"/>
  <c r="D16" i="4"/>
  <c r="D12" i="4"/>
  <c r="D15" i="5" l="1"/>
  <c r="D11" i="5"/>
  <c r="D13" i="5"/>
  <c r="D17" i="5"/>
  <c r="D19" i="5"/>
  <c r="D21" i="5"/>
  <c r="D11" i="15" l="1"/>
  <c r="D19" i="15" l="1"/>
  <c r="D17" i="15"/>
  <c r="D15" i="15"/>
  <c r="D13" i="15"/>
  <c r="D17" i="21" l="1"/>
  <c r="D15" i="21"/>
  <c r="D19" i="21" l="1"/>
  <c r="D13" i="21"/>
  <c r="D11" i="21"/>
  <c r="D24" i="2" l="1"/>
  <c r="D22" i="2"/>
  <c r="D20" i="2"/>
  <c r="D18" i="2"/>
  <c r="D16" i="2"/>
  <c r="D14" i="2"/>
  <c r="D12" i="2"/>
  <c r="D15" i="25" l="1"/>
  <c r="D13" i="25"/>
  <c r="D11" i="25"/>
  <c r="D17" i="14"/>
  <c r="D15" i="14"/>
  <c r="D13" i="14"/>
  <c r="D11" i="14"/>
  <c r="D23" i="13"/>
  <c r="D21" i="13"/>
  <c r="D19" i="13"/>
  <c r="D17" i="13"/>
  <c r="D15" i="13"/>
  <c r="D13" i="13"/>
  <c r="D11" i="13"/>
  <c r="D86" i="12"/>
  <c r="D84" i="12"/>
  <c r="D82" i="12"/>
  <c r="D80" i="12"/>
  <c r="D78" i="12"/>
  <c r="D21" i="12"/>
  <c r="D19" i="12"/>
  <c r="D17" i="12"/>
  <c r="D15" i="12"/>
  <c r="D13" i="12"/>
  <c r="D11" i="12"/>
  <c r="D14" i="11" l="1"/>
  <c r="D15" i="3" l="1"/>
  <c r="D13" i="3"/>
  <c r="D21" i="3"/>
  <c r="D19" i="3"/>
  <c r="D17" i="3"/>
  <c r="D11" i="3"/>
</calcChain>
</file>

<file path=xl/sharedStrings.xml><?xml version="1.0" encoding="utf-8"?>
<sst xmlns="http://schemas.openxmlformats.org/spreadsheetml/2006/main" count="1573" uniqueCount="308">
  <si>
    <t>Supervisión</t>
  </si>
  <si>
    <t>Reunión</t>
  </si>
  <si>
    <t>Informe</t>
  </si>
  <si>
    <t>Presidencia Municipal</t>
  </si>
  <si>
    <t>Documento</t>
  </si>
  <si>
    <t>Asesoría</t>
  </si>
  <si>
    <t>Total</t>
  </si>
  <si>
    <t>Servicio</t>
  </si>
  <si>
    <t>reporte</t>
  </si>
  <si>
    <t>Campaña</t>
  </si>
  <si>
    <t>Expediente</t>
  </si>
  <si>
    <t>Programa</t>
  </si>
  <si>
    <t>Revisión</t>
  </si>
  <si>
    <t>Dirección de Obras Públicas</t>
  </si>
  <si>
    <t>Integrar en una base de datos la información que se genera por reportes e incidencias  delictivas.</t>
  </si>
  <si>
    <t>Llevar un registro de infracciones de los choferes del servicio público.</t>
  </si>
  <si>
    <t>Curso</t>
  </si>
  <si>
    <t>Consultas</t>
  </si>
  <si>
    <t>Operativos</t>
  </si>
  <si>
    <t>Servicios</t>
  </si>
  <si>
    <t>Reporte</t>
  </si>
  <si>
    <t>Licencia</t>
  </si>
  <si>
    <t>Taller</t>
  </si>
  <si>
    <t>Inspección</t>
  </si>
  <si>
    <t>Recorridos</t>
  </si>
  <si>
    <t>Evento</t>
  </si>
  <si>
    <t xml:space="preserve">Gestión </t>
  </si>
  <si>
    <t>Coordinar las acciones para la organización de eventos cívicos y culturares con las áreas responsables.</t>
  </si>
  <si>
    <t>Autorizar los gastos y adquisición de bienes muebles, los informes financieros y la cuenta pública municipal.</t>
  </si>
  <si>
    <t xml:space="preserve">Realizar gestiones administrativas ante las instancias federales y estatales,  para atención de las demandas y  necesidades de la ciudadanía.  </t>
  </si>
  <si>
    <t>Elaborar y  controlar los expedientes del municipio que obran en la dirección de  catastro.</t>
  </si>
  <si>
    <t>Elaborar los informes mensuales y sobre la captación de ingresos del impuesto predial.</t>
  </si>
  <si>
    <t>Brindar orientación  y atención en ventanilla a los contribuyentes.</t>
  </si>
  <si>
    <t>Rehabilitación de alumbrado público en las localidades del municipio.</t>
  </si>
  <si>
    <t>Ejecutar los acuerdos del Ayuntamiento y vigilar el cumplimiento del Plan Municipal de Desarrollo y los Programas que deriven del mismo.</t>
  </si>
  <si>
    <t>Realizar labores de supervisión y recorridos por el territorio municipal  para la detección de necesidades de la población</t>
  </si>
  <si>
    <t>Dirección de Salud Municipal</t>
  </si>
  <si>
    <t>Presentar a la población del Municipio el informe de actividades y la rendición de cuentas ante las instancias de fiscalización.</t>
  </si>
  <si>
    <t>E</t>
  </si>
  <si>
    <t>F</t>
  </si>
  <si>
    <t>M</t>
  </si>
  <si>
    <t>A</t>
  </si>
  <si>
    <t>J</t>
  </si>
  <si>
    <t>S</t>
  </si>
  <si>
    <t>O</t>
  </si>
  <si>
    <t>N</t>
  </si>
  <si>
    <t>D</t>
  </si>
  <si>
    <t>Coordinar las políticas públicas, para atender las necesidades de la población y desarrollo del Municipio.</t>
  </si>
  <si>
    <t>Monto ejercido/ Monto programado</t>
  </si>
  <si>
    <t>Realizado/ programado</t>
  </si>
  <si>
    <t>Unidad Responsable</t>
  </si>
  <si>
    <t>Núm..</t>
  </si>
  <si>
    <t>U. de Med</t>
  </si>
  <si>
    <t>Cantidad</t>
  </si>
  <si>
    <t>Monto</t>
  </si>
  <si>
    <t>Eficacia</t>
  </si>
  <si>
    <t>Eficiencia</t>
  </si>
  <si>
    <t>Economía</t>
  </si>
  <si>
    <t>Indicadores</t>
  </si>
  <si>
    <t>Vigilar la formulación de inventarios de bienes muebles e inmuebles y supervisar su valuación.</t>
  </si>
  <si>
    <t>Vigilar que todos los ingresos, así como las multas para infracciones a leyes y reglamentos municipales ingresen a la tesorería.</t>
  </si>
  <si>
    <t>Beneficiarios</t>
  </si>
  <si>
    <t>Proyectos</t>
  </si>
  <si>
    <t>Consejo</t>
  </si>
  <si>
    <t>Recaudar los ingresos por concepto de  servicio de agua potable en el municipio.</t>
  </si>
  <si>
    <t>Gestión</t>
  </si>
  <si>
    <t>Establecer el programa de hogar seguro en la temporada de riesgo, a través de recorridos por las localidades del municipio.</t>
  </si>
  <si>
    <t>Registros</t>
  </si>
  <si>
    <t>Programas</t>
  </si>
  <si>
    <t>Despensa</t>
  </si>
  <si>
    <t>Equipo</t>
  </si>
  <si>
    <t>Acción  y/o Actividad</t>
  </si>
  <si>
    <t>Calendario</t>
  </si>
  <si>
    <t>Días utilizados/días programados</t>
  </si>
  <si>
    <t>Meses</t>
  </si>
  <si>
    <t>Finalidad</t>
  </si>
  <si>
    <t>Gobierno</t>
  </si>
  <si>
    <t>Función</t>
  </si>
  <si>
    <t>Subfunción</t>
  </si>
  <si>
    <t>Política Interior</t>
  </si>
  <si>
    <t>Actividad</t>
  </si>
  <si>
    <t>Datos de Identificación del Programa</t>
  </si>
  <si>
    <t>Clasificación Funcional</t>
  </si>
  <si>
    <t>Coordinación de la Política de Gobierno</t>
  </si>
  <si>
    <t>Eje estrategico</t>
  </si>
  <si>
    <t>Objetivo</t>
  </si>
  <si>
    <t xml:space="preserve">Presidir las sesiones para tratar los asuntos con la operación del Ayuntamiento y  proponer al cabildo  los asuntos de interés colectivo de la población. </t>
  </si>
  <si>
    <t xml:space="preserve">Brindar las audiencias solicitadas por las organizaciones comités y la población. </t>
  </si>
  <si>
    <t>Salud</t>
  </si>
  <si>
    <t>Prestación de servicios de salud a la comunidad</t>
  </si>
  <si>
    <t>Platica</t>
  </si>
  <si>
    <t>Proporcionar consultas medicas a personas de escasos recursos.</t>
  </si>
  <si>
    <t>Implementar programas de prevención para control de peso y diabetes entre la población.</t>
  </si>
  <si>
    <t>Consulta</t>
  </si>
  <si>
    <t>Eje estratégico</t>
  </si>
  <si>
    <t>Dirección de Educación</t>
  </si>
  <si>
    <t>Educación</t>
  </si>
  <si>
    <t>Platicas</t>
  </si>
  <si>
    <t>Convenio</t>
  </si>
  <si>
    <t>Asuntos Hacendarios</t>
  </si>
  <si>
    <t>Asuntos Financieros Hacendarios</t>
  </si>
  <si>
    <t>Coordinar las actividades relativas a la elaboración del Presupuesto de egresos e ingresos.</t>
  </si>
  <si>
    <t>Formular la cuenta anual de la hacienda pública municipal.</t>
  </si>
  <si>
    <t>Formular mensualmente los estados financieros de los recursos asignados al municipio.</t>
  </si>
  <si>
    <t>Realizar los registros contables y presupuestales   conforme a la norma contable.</t>
  </si>
  <si>
    <t>Efectuar la revisión de la documentación comprobatoria y justificativa de la captación de ingresos y del ejercicio del gasto.</t>
  </si>
  <si>
    <t>Edos financieros</t>
  </si>
  <si>
    <t>Nomina</t>
  </si>
  <si>
    <t>Vigilar la recaudación, custodiar y administrar los ingresos  que consigne la ley de ingresos municipales.</t>
  </si>
  <si>
    <t xml:space="preserve">Datos de Identificación </t>
  </si>
  <si>
    <t>Coordinar la comunicación social que surja de las diferentes dependencias municipales.</t>
  </si>
  <si>
    <t>Cubrir periodísticamente los  eventos oficiales de la Presidencia Municipal.</t>
  </si>
  <si>
    <t>Intervenir en los asuntos de carácter legal para defender los intereses del municipio.</t>
  </si>
  <si>
    <t>Proporcionar asesoría jurídica a las unidades administrativas que conforman el Ayuntamiento</t>
  </si>
  <si>
    <t>Acto jurídico</t>
  </si>
  <si>
    <t>Acción</t>
  </si>
  <si>
    <t>Expedir los documentos de identidad y estatus jurídicos que solicite la población en general</t>
  </si>
  <si>
    <t>Notificaciones</t>
  </si>
  <si>
    <t>Tarifa</t>
  </si>
  <si>
    <t>Dirección de Seguridad Pública</t>
  </si>
  <si>
    <t>Asuntos del orden público y seguridad interior</t>
  </si>
  <si>
    <t>Policia</t>
  </si>
  <si>
    <t>Dirección de Transito Municipal</t>
  </si>
  <si>
    <t>Protección civil</t>
  </si>
  <si>
    <t xml:space="preserve">Brindar protección vial y vigilancia en fechas conmemorativas, fines de semana largos y periodos vacacionales.
</t>
  </si>
  <si>
    <t>Establecer programas  de Información, difusión y divulgación en los medios locales para la Protección Civil.</t>
  </si>
  <si>
    <t>Mantener  limpias  las zonas que represente un riesgo en épocas de lluvias.</t>
  </si>
  <si>
    <t>Dirección de Catastro</t>
  </si>
  <si>
    <t>Defender los intereses del municipio y vigilar la aplicación de los recursos públicos de conformidad con las leyes aplicables.</t>
  </si>
  <si>
    <t>Comisión</t>
  </si>
  <si>
    <t>Acciones</t>
  </si>
  <si>
    <t>Realizar sus actividades conforme a las disposiciones normativas y proponer acciones para el mejoramiento de las mismas.</t>
  </si>
  <si>
    <t>Requisición</t>
  </si>
  <si>
    <t xml:space="preserve">Programa </t>
  </si>
  <si>
    <t>Desarrollo Social</t>
  </si>
  <si>
    <t>Desarrollo Regional</t>
  </si>
  <si>
    <t>Apoyar a la población en general en la adquisición de despensas para mejorar su nutrición alimenticia.</t>
  </si>
  <si>
    <t>Desarrollo Integral para la Familia DIF</t>
  </si>
  <si>
    <t>Gestionar a las instituciones correspondientes apoyos para las personas de escasos recursos  con acciones de atención a la salud.</t>
  </si>
  <si>
    <t>Aparatos funcionales</t>
  </si>
  <si>
    <t>Traslado</t>
  </si>
  <si>
    <t>Brindar  los servicios de recolección de basura.</t>
  </si>
  <si>
    <t>Vigilar el funcionamiento y mantenimiento del rastro municipal  para mantener en condiciones  higiénico-sanitarias en el sacrificio de los animales.</t>
  </si>
  <si>
    <t>Dirección de Agua Potable</t>
  </si>
  <si>
    <t>Ingreso</t>
  </si>
  <si>
    <t>Mantenimiento</t>
  </si>
  <si>
    <t>Protección Ambiental</t>
  </si>
  <si>
    <t>Dirección de Desarrollo Social</t>
  </si>
  <si>
    <t>Otros grupos vulnerables</t>
  </si>
  <si>
    <t>Se realizara campaña de difusión a la población inmersa en labores de riesgos por el uso de  materiales.</t>
  </si>
  <si>
    <t>Normas</t>
  </si>
  <si>
    <t>Protección de la diversidad biológica y el paisaje</t>
  </si>
  <si>
    <t xml:space="preserve"> Dirección de Ecología</t>
  </si>
  <si>
    <t>Campañas de conservación del medio ambiente en los centros educativos e instituciones públicas y privadas.</t>
  </si>
  <si>
    <t xml:space="preserve">Sindicatura </t>
  </si>
  <si>
    <t>Regidurias</t>
  </si>
  <si>
    <t>Dirección de Servicios Públicos Municipales</t>
  </si>
  <si>
    <t>Vigilar que  la generación de información contable- presupuestal se realice en los plazos establecidos.</t>
  </si>
  <si>
    <t>Elaborar la nomina del personal del municipio de acuerdo a las incidencias del personal.</t>
  </si>
  <si>
    <t>Presidir las comisiones para las cuales sea previamente designado.</t>
  </si>
  <si>
    <t xml:space="preserve">Vigilar que los servidores públicos, cumplan con sus responsabilidades de conformidad de las leyes aplicables y formular  las denuncias legales correspondientes. </t>
  </si>
  <si>
    <t>Secretaría General</t>
  </si>
  <si>
    <t>Realizar su programa de trabajo y darle seguimiento de acuerdo a la rama administrativa  que tenga.</t>
  </si>
  <si>
    <t>Área Jurídica</t>
  </si>
  <si>
    <t>Vigilar el adecuado cumplimiento de las leyes, bando municipal, del presente reglamento, circulares, acuerdos y demás disposiciones legales.</t>
  </si>
  <si>
    <t>Difundir las acciones y eventos  de la gestión municipal.</t>
  </si>
  <si>
    <t>Coordinar la elaboración de las nominas y movimientos de personal.</t>
  </si>
  <si>
    <t>Efectuar revisiones a  los ingresos en las áreas de captación a traves del Órgano de Control Interno.</t>
  </si>
  <si>
    <t>Actualización en los conocimientos técnico operativos del personal de seguridad pública.</t>
  </si>
  <si>
    <t>Acompañar al Presidente Municipal en las diferentes audiencias que sea convocado</t>
  </si>
  <si>
    <t xml:space="preserve">Atender las demandas laborales </t>
  </si>
  <si>
    <t>Realizar recorridos y brindar protección vial en las escuelas de la ciudad.</t>
  </si>
  <si>
    <t>Brindar el servicio de expedición de licencias y permisos  que soliciten la ciudadanía.</t>
  </si>
  <si>
    <t>Realizar  visitas de inspección a los centros escolares, para detectar posibles riesgos de siniestralidad.</t>
  </si>
  <si>
    <t>Realizar platicas y simulacros en las escuelas en materia de prevención civil.</t>
  </si>
  <si>
    <t>Proporcionar asesorías legales  a mujeres y niños en situación de vulnerabilidad.</t>
  </si>
  <si>
    <t>Campañas de prevención y detección oportuna de enfermedades efectuadas.</t>
  </si>
  <si>
    <t>Apoyar con el servicio de traslado en ambulancia a personas de escasos recursos a los centros de atención.</t>
  </si>
  <si>
    <t>Mantener las áreas verdes libres de basura y otros desechos.</t>
  </si>
  <si>
    <t>Mantener limpios  y en condiciones los cementerios municipales.</t>
  </si>
  <si>
    <t>Realizar platicas de orientación  y capacitación de los padres con el propósito de lograr una participación responsable.</t>
  </si>
  <si>
    <t>Coordinar concurso individual con alumnos de las diferentes escuelas primarias.</t>
  </si>
  <si>
    <t>Llevar acabo una olimpiada deportiva con todos los alumnos de las diferentes escuelas primarias.</t>
  </si>
  <si>
    <t>Celebrar convenios de colaboración con las instituciones educativas estatales y federales.</t>
  </si>
  <si>
    <t>Concientizar a la población  para reducir el impacto de la basura en el medio ambiente.</t>
  </si>
  <si>
    <t>Establecer normas y criterios ambientales en el municipio, con fundamento en la normatividad federal y estatal vigente.</t>
  </si>
  <si>
    <t>Realizar platicas de salud en las escuelas para prevenir enfermedades.</t>
  </si>
  <si>
    <t>Implementar la formación de brigadas médicas multidisciplinarias que extiendan el servicio de salud hacia la comunidad.</t>
  </si>
  <si>
    <t xml:space="preserve">Coadyuvar con la secretaría de salud en las campañas de vacunación. </t>
  </si>
  <si>
    <t>Instancia Técnica de Evaluación</t>
  </si>
  <si>
    <t>Realizar reuniones con las diferentes áreas a evaluar para el seguimiento del POA.</t>
  </si>
  <si>
    <t>Emititir los resultados de las evaluaciones realizadas.</t>
  </si>
  <si>
    <t>Emitir el Informe de las evaluaciones realizadas.</t>
  </si>
  <si>
    <t>Realizar reuniones con las diferentes áreas a evaluar para el seguimiento de los Indicadores de Eficiencia y Eficacia.</t>
  </si>
  <si>
    <t>Participación de la mujer en programas y acciones que generen el desarrollo integral de la mujer.</t>
  </si>
  <si>
    <t>Efectuar revisiones a  los ingresos en las áreas de captación a fin de vigilar el cumplimiento del objetivo planeado en la ley de ingresos.</t>
  </si>
  <si>
    <t>Realizar auditorías a las áreas de la Administración Pública Municipal.</t>
  </si>
  <si>
    <t>Evaluar el Desempeño y cumplimiento de Objetivos y metas de las áreas de la Administración Pública Municipal.</t>
  </si>
  <si>
    <t>Atender las  quejas e inconformidades que presenten los particulares con motivo de convenios o contratos que celebren con las Áreas de la administración Municipal.</t>
  </si>
  <si>
    <t>Realizar los procedimientos  administrativos contra los funcionarios que incurran en alguna irregularidad.</t>
  </si>
  <si>
    <t>Vigilar el ejercicio del gasto público y su congruencia con el presupuesto de egresos del Municipio.</t>
  </si>
  <si>
    <t>Recibir y Registrar las Declaraciones Patrimoniales.</t>
  </si>
  <si>
    <t>Llevar a cabo los Procedimientos de Investigación por las presuntas responsabilidades de faltas  Administrativas.</t>
  </si>
  <si>
    <t>Recibir las denuncias ciudadanas en contra de los Servidores Públicos, ya sean interpuestas por escrito o a través de los buzones instalados en el interior del H. Ayuntamiento Municipal, o en su pagina oficial.</t>
  </si>
  <si>
    <t>Auditoría</t>
  </si>
  <si>
    <t>Solicitud</t>
  </si>
  <si>
    <t>Procedimiento</t>
  </si>
  <si>
    <t>Elaborar el programa de politica social para el Municipio.</t>
  </si>
  <si>
    <t>Integrar y coordinar el Consejo de Desarrollo Social.</t>
  </si>
  <si>
    <t>Integrar estudios y dictaminar la viabilidad de proyectos de desarrollo social.</t>
  </si>
  <si>
    <t>Atender las solicitudes y demandas de la población y grupos organizados en proyecto de tipo social.</t>
  </si>
  <si>
    <t>Proyecto</t>
  </si>
  <si>
    <t>Presidencia/Gubernatura</t>
  </si>
  <si>
    <t>Varias</t>
  </si>
  <si>
    <t>Protección Social</t>
  </si>
  <si>
    <t>Apoyo Social para la Vivienda y Otros Grupos Vulnerables</t>
  </si>
  <si>
    <t xml:space="preserve">Mejorar la calidad de vida de la población en general. </t>
  </si>
  <si>
    <t>Formular la propuesta de inversión de obras y acciones. (Ver anexo)</t>
  </si>
  <si>
    <t>Fiscalización</t>
  </si>
  <si>
    <t>Legislación</t>
  </si>
  <si>
    <t>Otros Servicios Generales</t>
  </si>
  <si>
    <t>Servicios de Comunicación y Medios</t>
  </si>
  <si>
    <t>Servicios Registrales, Administrativos y Patrimoniales</t>
  </si>
  <si>
    <t>Tesorería Municipal</t>
  </si>
  <si>
    <t>Realizar las reparaciones de fugas en líneas de conducción, tanques y redes de distribución.</t>
  </si>
  <si>
    <t>Mejorar la infraestructura y mantenimiento a la red de agua potable y drenaje.</t>
  </si>
  <si>
    <t>Capacitar a la población en las acciones de prevención, ante la eventualidad de un desastre.</t>
  </si>
  <si>
    <t>Adquirir los bienes y proporcionar los servicios requeridos para el mejor funcionamiento del Ayuntamiento.</t>
  </si>
  <si>
    <t>Proporcionar seguridad y vigilancia en fechas conmemorativas, fines de semana largos y periodos vacacionales.</t>
  </si>
  <si>
    <t>Realizar mantenimientos y reparaciones  a  los equipos  de trabajo.</t>
  </si>
  <si>
    <t>Recopilación de información de incidentes delictivos, actualización de la información del personal.</t>
  </si>
  <si>
    <t>Órgano de Control Interno</t>
  </si>
  <si>
    <t>Dirección de Comunicación Social</t>
  </si>
  <si>
    <t>Realizar trámites y gestorías, en dependencias federales y estatales, para la asignación de recursos.</t>
  </si>
  <si>
    <t xml:space="preserve">Convocar y asistir a las sesiones del ayuntamiento y fungir como secretario.  </t>
  </si>
  <si>
    <t>Eje 1. Desarrollo Humano y Social.</t>
  </si>
  <si>
    <t>Contar con una dirección que dé atención y seguimiento a los apoyos que se otorgan y a las necesidades que se tiene en materia de educación en el municipio.</t>
  </si>
  <si>
    <t>Contar con programas de prevención y orientación en los principales temas de salud que atiendan las necesidades de la población.</t>
  </si>
  <si>
    <t>Eje 2. Obras y Servicios Públicos de Calidad</t>
  </si>
  <si>
    <t>Eje 5: Gobierno Moderno, Solidario e Incluyente</t>
  </si>
  <si>
    <t>Eficientar y modernizar los procesos administrativos, para ofrecer un mejor servicio a los ciudadanos en la aplicación del gasto público.</t>
  </si>
  <si>
    <t>Eje 3. Desarrollo Económico Sustentable</t>
  </si>
  <si>
    <t>Integración de los padrones para poder tener una mayor recaudación en este rubro pero además establecer normatividades acordes y vigentes.</t>
  </si>
  <si>
    <t>Eje 4. Seguridad Pública, Protección Civil y Paz Social</t>
  </si>
  <si>
    <t>Preservación de la seguridad pública en un marco de Estado de Derecho, para mejorar la calidad de vida de los Benitojuarences, coadyuvar en la protección de la integridad física y el patrimonio de las familias y asegurar la defensa de los derechos humanos, fortalecer los lazos sociales, comunitarios y familiares que ayuden a combatir las actividades delictivas desde el seno del hogar y conciliando asuntos de esta índole.</t>
  </si>
  <si>
    <t>Proporcionar a las personas de escasos recursos y con capacidades diferentes aparatos funcionales y sillas de ruedas.</t>
  </si>
  <si>
    <t>Elaborar el programa anual de adqusiciones de materiales y consumibles para el suministro a las áreas.</t>
  </si>
  <si>
    <t>Adquisicion  de equipos  y accesorios para el desarrollo de las funciones del personal policial.</t>
  </si>
  <si>
    <t>Realizar talleres para la integración laboral.</t>
  </si>
  <si>
    <t>Promoción de la igualdad de derechos y oportunidades entre mujeres y hombres.</t>
  </si>
  <si>
    <t>Dirección de Protección Civil</t>
  </si>
  <si>
    <t>Participación de la Mujer</t>
  </si>
  <si>
    <t>Oficialía Mayor</t>
  </si>
  <si>
    <t>Garantizar el principio de igualdad, derechos de la mujer y erradicar la discriminación y violencia de genero.</t>
  </si>
  <si>
    <t>Justicia</t>
  </si>
  <si>
    <t>Derechos Humanos</t>
  </si>
  <si>
    <t>Integración de los padrones para poder tener una mayor recaudación en este rubro pero además establecer normatividades acordes y vigentes</t>
  </si>
  <si>
    <t>Contar con una Dirección de Protección Civil Municipal que ayude a mantener segura a nuestra población en posibles emergencias o accidentes, además de establecer estrategias de prevención, capacitación e información.</t>
  </si>
  <si>
    <t>Eje 5. Gobierno Moderno, Solidario e Incluyente</t>
  </si>
  <si>
    <t>Fomentar la cultura de transparencia y rendición de cuentas así como incrementar la calidad de los servicios internos municipales.</t>
  </si>
  <si>
    <t>Mejorar la calidad de vida de la población en general.</t>
  </si>
  <si>
    <t>Viviendas y Servicios a la Comunidad</t>
  </si>
  <si>
    <t>Educación Básica</t>
  </si>
  <si>
    <t xml:space="preserve"> Atender las necesidades de las familias Benitojuarences, impulsando el desarrollo de sus integrantes para lograr el fortalecimiento del núcleo familiar, así como a los grupos que se encuentran en situación de vulnerabilidad, brindándoles atención jurídica, médica y programas que mejoren la calidad de vida. </t>
  </si>
  <si>
    <t>Programa: Modernización Administrativa</t>
  </si>
  <si>
    <t>Aprobado</t>
  </si>
  <si>
    <t>Amp/Red</t>
  </si>
  <si>
    <t>Pagado</t>
  </si>
  <si>
    <t>ç</t>
  </si>
  <si>
    <t>Registro Civil</t>
  </si>
  <si>
    <t>Atender las necesidades del area a traves de los diferentes tramites de registro civil</t>
  </si>
  <si>
    <t>Jornadas de Registro Civil de Nacimiento Gratuitas en comunidades</t>
  </si>
  <si>
    <t>Jornadas</t>
  </si>
  <si>
    <t>Deportes</t>
  </si>
  <si>
    <t>Recreacion, Cultura y otras manifestaciones sociales</t>
  </si>
  <si>
    <t xml:space="preserve">Deporte y Recreacion </t>
  </si>
  <si>
    <t>Eventos</t>
  </si>
  <si>
    <t xml:space="preserve">Realizar eventos deportivos con equidad de genero y edades. </t>
  </si>
  <si>
    <t>Proteccion Social</t>
  </si>
  <si>
    <t>Familia e Hijos</t>
  </si>
  <si>
    <t xml:space="preserve"> Atender las necesidades de las familias Benitojuarences, impulsando el desarrollo social para lograr el fortalecimiento del núcleo familiar, así como a los grupos que se encuentran en situación de vulnerabilidad, a traves de programas que mejoren la calidad de vida de los jovenes del municipio y su entorno</t>
  </si>
  <si>
    <t xml:space="preserve">Realizar eventos de inclusion social entre jovenes de todo el municipio. </t>
  </si>
  <si>
    <t>Direccion de la Juventud</t>
  </si>
  <si>
    <t>Unidad de Transparencia</t>
  </si>
  <si>
    <t xml:space="preserve">Realizar los procedimientos  administrativos por la falta del cumplimiento en requerimientos a solicitudes de transparencia </t>
  </si>
  <si>
    <t>Vigilar el cumplimiento trimestral administrativo y de gobierno con las plataformas de transparencia   nacional.</t>
  </si>
  <si>
    <t>Remitir el informe anual de transparencia ante las instancias correspondientes y su publicacion respectiva</t>
  </si>
  <si>
    <t xml:space="preserve"> Dirección de Turismo</t>
  </si>
  <si>
    <t>Fomentar la cultura de ecologica y turistica con acciones de gobierno que ayuden a incrementar la calidad de vida de los habitantes del municipio.</t>
  </si>
  <si>
    <t>Desarrollo Economico</t>
  </si>
  <si>
    <t>Turismo</t>
  </si>
  <si>
    <t>Realizar constantes Campañas de Fomento Turistico del Municipio por diversos medios de comunicación.</t>
  </si>
  <si>
    <t>Publicaciones</t>
  </si>
  <si>
    <t>Cumplimientos</t>
  </si>
  <si>
    <t>Cultura</t>
  </si>
  <si>
    <t>Direccion de Cultura</t>
  </si>
  <si>
    <t xml:space="preserve"> Atender las necesidades de las familias Benitojuarences, impulsando el desarrollo deportivo y cultural para lograr el fortalecimiento del núcleo familiar, así como a los grupos que se encuentran en situación de vulnerabilidad, a traves de programas que mejoren la calidad de vida. </t>
  </si>
  <si>
    <t xml:space="preserve">Realizar eventos culturales con equidad de genero y edades. </t>
  </si>
  <si>
    <t>Vivienda y Servicios a la Comunidad</t>
  </si>
  <si>
    <t>Dirección de Desarrollo Rural</t>
  </si>
  <si>
    <t>Fomentar el Desarrollo Social y Rural con acciones de gobierno que ayuden a incrementar la calidad de vida de los habitantes del municipio..</t>
  </si>
  <si>
    <t>Integrar estudios y dictaminar la viabilidad de proyectos de desarrollo rural.</t>
  </si>
  <si>
    <t>Atender las solicitudes y demandas de la población y grupos organizados en proyectos de tipo rural.</t>
  </si>
  <si>
    <t>Actividades Comerciales y Espectaculos</t>
  </si>
  <si>
    <t xml:space="preserve"> Atender las necesidades de las familias Benitojuarences, impulsando el desarrollo comercial, deportivo y cultural para lograr el fortalecimiento del núcleo familiar, así como a los grupos que se encuentran en situación de vulnerabilidad, a traves de programas que mejoren la calidad de vida. </t>
  </si>
  <si>
    <t>Realizar eventos y actividades comerciales y de espectaculos en coordinacion con diversas areas administrativas</t>
  </si>
  <si>
    <t>Elaborar   los  proyectos de obras y acciones,  de los distintos fondos y convenios asignados al municipio, trabajos de supervicion e integracion de expedientes tecnicos</t>
  </si>
  <si>
    <t>Integración de los beneficiarios y lograr tener una mayor recaudación en este rubro pero además establecer normatividades acordes y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</si>
</sst>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theme="9" tint="-0.249977111117893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theme="1" tint="0.499984740745262"/>
      <name val="Arial Narrow"/>
      <family val="2"/>
    </font>
    <font>
      <b/>
      <sz val="11"/>
      <color theme="1" tint="0.34998626667073579"/>
      <name val="Arial Narrow"/>
      <family val="2"/>
    </font>
    <font>
      <sz val="11"/>
      <color rgb="FF000000"/>
      <name val="Arial Narrow"/>
      <family val="2"/>
    </font>
    <font>
      <b/>
      <sz val="11"/>
      <color rgb="FF363435"/>
      <name val="Arial Narrow"/>
      <family val="2"/>
    </font>
    <font>
      <sz val="11"/>
      <color rgb="FF363435"/>
      <name val="Arial Narrow"/>
      <family val="2"/>
    </font>
    <font>
      <b/>
      <sz val="11"/>
      <color rgb="FF000000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theme="1" tint="0.14999847407452621"/>
      </left>
      <right/>
      <top style="medium">
        <color theme="1" tint="0.14999847407452621"/>
      </top>
      <bottom/>
      <diagonal/>
    </border>
    <border>
      <left/>
      <right/>
      <top style="medium">
        <color theme="1" tint="0.14999847407452621"/>
      </top>
      <bottom/>
      <diagonal/>
    </border>
    <border>
      <left/>
      <right/>
      <top/>
      <bottom style="medium">
        <color theme="1" tint="0.14999847407452621"/>
      </bottom>
      <diagonal/>
    </border>
    <border>
      <left/>
      <right style="thin">
        <color indexed="64"/>
      </right>
      <top/>
      <bottom style="medium">
        <color theme="1" tint="0.149998474074526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1" tint="0.14999847407452621"/>
      </left>
      <right/>
      <top/>
      <bottom/>
      <diagonal/>
    </border>
    <border>
      <left style="medium">
        <color theme="1" tint="0.14999847407452621"/>
      </left>
      <right/>
      <top/>
      <bottom style="medium">
        <color theme="1" tint="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9" tint="-0.249977111117893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1" tint="0.14999847407452621"/>
      </top>
      <bottom style="thin">
        <color auto="1"/>
      </bottom>
      <diagonal/>
    </border>
    <border>
      <left/>
      <right/>
      <top style="medium">
        <color theme="1" tint="0.14999847407452621"/>
      </top>
      <bottom style="medium">
        <color theme="1" tint="0.14999847407452621"/>
      </bottom>
      <diagonal/>
    </border>
    <border>
      <left/>
      <right style="medium">
        <color theme="1" tint="0.14999847407452621"/>
      </right>
      <top/>
      <bottom/>
      <diagonal/>
    </border>
    <border>
      <left/>
      <right style="medium">
        <color theme="1" tint="0.14999847407452621"/>
      </right>
      <top/>
      <bottom style="medium">
        <color theme="1" tint="0.1499984740745262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0" fontId="1" fillId="0" borderId="0">
      <alignment wrapText="1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275">
    <xf numFmtId="0" fontId="0" fillId="0" borderId="0" xfId="0"/>
    <xf numFmtId="0" fontId="3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center" wrapText="1"/>
    </xf>
    <xf numFmtId="43" fontId="4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43" fontId="4" fillId="0" borderId="0" xfId="2" applyFont="1"/>
    <xf numFmtId="0" fontId="4" fillId="0" borderId="0" xfId="0" applyFont="1" applyFill="1"/>
    <xf numFmtId="43" fontId="4" fillId="0" borderId="0" xfId="2" applyFont="1" applyFill="1"/>
    <xf numFmtId="0" fontId="4" fillId="0" borderId="0" xfId="2" applyNumberFormat="1" applyFont="1"/>
    <xf numFmtId="43" fontId="4" fillId="0" borderId="0" xfId="0" applyNumberFormat="1" applyFont="1"/>
    <xf numFmtId="0" fontId="5" fillId="6" borderId="1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3" fontId="4" fillId="0" borderId="3" xfId="2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43" fontId="8" fillId="0" borderId="1" xfId="2" applyFont="1" applyBorder="1"/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 wrapText="1"/>
    </xf>
    <xf numFmtId="1" fontId="8" fillId="0" borderId="0" xfId="0" applyNumberFormat="1" applyFont="1" applyBorder="1" applyAlignment="1">
      <alignment horizontal="center" vertical="center" wrapText="1"/>
    </xf>
    <xf numFmtId="43" fontId="8" fillId="0" borderId="0" xfId="2" applyFont="1" applyBorder="1"/>
    <xf numFmtId="43" fontId="8" fillId="0" borderId="0" xfId="2" applyFont="1" applyBorder="1" applyAlignment="1">
      <alignment horizontal="justify" vertical="center" wrapText="1"/>
    </xf>
    <xf numFmtId="43" fontId="8" fillId="0" borderId="0" xfId="2" applyFont="1"/>
    <xf numFmtId="0" fontId="4" fillId="0" borderId="0" xfId="0" applyFont="1" applyAlignment="1">
      <alignment horizontal="left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10" fontId="7" fillId="0" borderId="1" xfId="1" applyNumberFormat="1" applyFont="1" applyFill="1" applyBorder="1" applyAlignment="1">
      <alignment vertical="center" wrapText="1"/>
    </xf>
    <xf numFmtId="43" fontId="4" fillId="0" borderId="1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Border="1"/>
    <xf numFmtId="0" fontId="8" fillId="0" borderId="1" xfId="0" applyFont="1" applyBorder="1"/>
    <xf numFmtId="0" fontId="4" fillId="0" borderId="0" xfId="0" applyFont="1" applyBorder="1"/>
    <xf numFmtId="0" fontId="8" fillId="0" borderId="0" xfId="0" applyFont="1" applyBorder="1" applyAlignment="1">
      <alignment horizontal="center"/>
    </xf>
    <xf numFmtId="43" fontId="8" fillId="0" borderId="0" xfId="0" applyNumberFormat="1" applyFont="1" applyBorder="1"/>
    <xf numFmtId="0" fontId="8" fillId="0" borderId="0" xfId="0" applyFont="1" applyBorder="1"/>
    <xf numFmtId="0" fontId="8" fillId="0" borderId="0" xfId="0" applyFont="1" applyFill="1" applyBorder="1"/>
    <xf numFmtId="0" fontId="7" fillId="5" borderId="1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/>
    <xf numFmtId="43" fontId="4" fillId="0" borderId="0" xfId="2" applyNumberFormat="1" applyFont="1"/>
    <xf numFmtId="43" fontId="8" fillId="0" borderId="1" xfId="2" applyFont="1" applyBorder="1" applyAlignment="1">
      <alignment horizontal="center"/>
    </xf>
    <xf numFmtId="0" fontId="4" fillId="0" borderId="1" xfId="0" applyFont="1" applyBorder="1"/>
    <xf numFmtId="1" fontId="4" fillId="0" borderId="0" xfId="0" applyNumberFormat="1" applyFont="1"/>
    <xf numFmtId="0" fontId="4" fillId="0" borderId="6" xfId="2" applyNumberFormat="1" applyFont="1" applyBorder="1" applyAlignment="1">
      <alignment horizontal="center" vertical="center" wrapText="1"/>
    </xf>
    <xf numFmtId="43" fontId="8" fillId="0" borderId="0" xfId="0" applyNumberFormat="1" applyFont="1"/>
    <xf numFmtId="0" fontId="8" fillId="0" borderId="8" xfId="0" applyFont="1" applyBorder="1" applyAlignment="1">
      <alignment horizontal="center"/>
    </xf>
    <xf numFmtId="43" fontId="8" fillId="0" borderId="8" xfId="2" applyFont="1" applyBorder="1" applyAlignment="1">
      <alignment horizontal="center"/>
    </xf>
    <xf numFmtId="43" fontId="8" fillId="0" borderId="0" xfId="2" applyFont="1" applyBorder="1" applyAlignment="1">
      <alignment horizontal="center"/>
    </xf>
    <xf numFmtId="0" fontId="4" fillId="0" borderId="8" xfId="0" applyFont="1" applyBorder="1"/>
    <xf numFmtId="0" fontId="8" fillId="0" borderId="8" xfId="0" applyFont="1" applyBorder="1"/>
    <xf numFmtId="1" fontId="4" fillId="0" borderId="1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4" fillId="0" borderId="0" xfId="2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/>
    </xf>
    <xf numFmtId="0" fontId="8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43" fontId="4" fillId="0" borderId="1" xfId="2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43" fontId="4" fillId="0" borderId="1" xfId="2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/>
    </xf>
    <xf numFmtId="0" fontId="8" fillId="0" borderId="8" xfId="0" applyFont="1" applyBorder="1" applyAlignment="1">
      <alignment horizontal="justify"/>
    </xf>
    <xf numFmtId="43" fontId="8" fillId="0" borderId="8" xfId="2" applyFont="1" applyBorder="1" applyAlignment="1">
      <alignment horizontal="justify"/>
    </xf>
    <xf numFmtId="0" fontId="4" fillId="0" borderId="0" xfId="0" applyFont="1" applyBorder="1" applyAlignment="1">
      <alignment horizontal="justify"/>
    </xf>
    <xf numFmtId="0" fontId="8" fillId="0" borderId="0" xfId="0" applyFont="1" applyBorder="1" applyAlignment="1">
      <alignment horizontal="justify"/>
    </xf>
    <xf numFmtId="43" fontId="8" fillId="0" borderId="0" xfId="2" applyFont="1" applyBorder="1" applyAlignment="1">
      <alignment horizontal="justify"/>
    </xf>
    <xf numFmtId="0" fontId="12" fillId="0" borderId="8" xfId="0" applyFont="1" applyBorder="1" applyAlignment="1">
      <alignment horizontal="left" vertical="center" readingOrder="1"/>
    </xf>
    <xf numFmtId="0" fontId="12" fillId="0" borderId="0" xfId="0" applyFont="1" applyBorder="1" applyAlignment="1">
      <alignment horizontal="left" vertical="center" readingOrder="1"/>
    </xf>
    <xf numFmtId="0" fontId="3" fillId="7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3" fontId="4" fillId="0" borderId="8" xfId="2" applyFont="1" applyBorder="1"/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3" fontId="4" fillId="0" borderId="0" xfId="2" applyFont="1" applyBorder="1"/>
    <xf numFmtId="0" fontId="4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justify" vertical="center" wrapText="1" readingOrder="1"/>
    </xf>
    <xf numFmtId="0" fontId="7" fillId="0" borderId="1" xfId="0" applyFont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7" fillId="0" borderId="1" xfId="2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43" fontId="4" fillId="0" borderId="1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3" fontId="11" fillId="3" borderId="1" xfId="2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/>
    </xf>
    <xf numFmtId="44" fontId="8" fillId="0" borderId="8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4" fontId="4" fillId="0" borderId="0" xfId="3" applyFont="1"/>
    <xf numFmtId="0" fontId="8" fillId="0" borderId="4" xfId="0" applyFont="1" applyBorder="1" applyAlignment="1"/>
    <xf numFmtId="43" fontId="8" fillId="8" borderId="1" xfId="2" applyFont="1" applyFill="1" applyBorder="1" applyAlignment="1">
      <alignment horizontal="center"/>
    </xf>
    <xf numFmtId="44" fontId="8" fillId="0" borderId="8" xfId="3" applyFont="1" applyBorder="1" applyAlignment="1">
      <alignment horizontal="center"/>
    </xf>
    <xf numFmtId="44" fontId="8" fillId="8" borderId="1" xfId="3" applyFont="1" applyFill="1" applyBorder="1" applyAlignment="1">
      <alignment horizontal="center" vertical="center"/>
    </xf>
    <xf numFmtId="44" fontId="8" fillId="8" borderId="1" xfId="3" applyFont="1" applyFill="1" applyBorder="1" applyAlignment="1">
      <alignment horizontal="center"/>
    </xf>
    <xf numFmtId="44" fontId="8" fillId="8" borderId="1" xfId="3" applyFont="1" applyFill="1" applyBorder="1" applyAlignment="1">
      <alignment horizontal="center" vertical="center" wrapText="1"/>
    </xf>
    <xf numFmtId="43" fontId="5" fillId="8" borderId="1" xfId="2" applyFont="1" applyFill="1" applyBorder="1" applyAlignment="1">
      <alignment horizontal="center"/>
    </xf>
    <xf numFmtId="0" fontId="8" fillId="8" borderId="1" xfId="0" applyNumberFormat="1" applyFont="1" applyFill="1" applyBorder="1" applyAlignment="1">
      <alignment horizontal="center" vertical="center" wrapText="1"/>
    </xf>
    <xf numFmtId="44" fontId="8" fillId="0" borderId="8" xfId="3" applyFont="1" applyBorder="1" applyAlignment="1">
      <alignment horizontal="center" vertical="center" wrapText="1"/>
    </xf>
    <xf numFmtId="44" fontId="4" fillId="0" borderId="0" xfId="3" applyFont="1" applyBorder="1" applyAlignment="1">
      <alignment horizontal="center" vertical="center" wrapText="1"/>
    </xf>
    <xf numFmtId="44" fontId="4" fillId="0" borderId="0" xfId="3" applyFont="1" applyBorder="1" applyAlignment="1">
      <alignment horizontal="center"/>
    </xf>
    <xf numFmtId="0" fontId="4" fillId="8" borderId="1" xfId="0" applyFont="1" applyFill="1" applyBorder="1"/>
    <xf numFmtId="44" fontId="4" fillId="0" borderId="0" xfId="0" applyNumberFormat="1" applyFont="1"/>
    <xf numFmtId="44" fontId="8" fillId="0" borderId="0" xfId="0" applyNumberFormat="1" applyFont="1" applyBorder="1" applyAlignment="1">
      <alignment horizontal="justify"/>
    </xf>
    <xf numFmtId="43" fontId="8" fillId="8" borderId="1" xfId="0" applyNumberFormat="1" applyFont="1" applyFill="1" applyBorder="1"/>
    <xf numFmtId="44" fontId="8" fillId="0" borderId="0" xfId="0" applyNumberFormat="1" applyFont="1" applyBorder="1" applyAlignment="1">
      <alignment horizontal="center"/>
    </xf>
    <xf numFmtId="44" fontId="4" fillId="0" borderId="8" xfId="3" applyFont="1" applyBorder="1"/>
    <xf numFmtId="44" fontId="4" fillId="0" borderId="0" xfId="0" applyNumberFormat="1" applyFont="1" applyBorder="1"/>
    <xf numFmtId="44" fontId="12" fillId="8" borderId="1" xfId="3" applyFont="1" applyFill="1" applyBorder="1" applyAlignment="1">
      <alignment horizontal="justify" vertical="center" wrapText="1" readingOrder="1"/>
    </xf>
    <xf numFmtId="0" fontId="13" fillId="8" borderId="1" xfId="0" applyFont="1" applyFill="1" applyBorder="1" applyAlignment="1">
      <alignment horizontal="justify" vertical="center" wrapText="1" readingOrder="1"/>
    </xf>
    <xf numFmtId="0" fontId="8" fillId="8" borderId="1" xfId="0" applyFont="1" applyFill="1" applyBorder="1" applyAlignment="1">
      <alignment horizontal="center" vertical="center" wrapText="1"/>
    </xf>
    <xf numFmtId="44" fontId="8" fillId="0" borderId="8" xfId="3" applyFont="1" applyBorder="1" applyAlignment="1">
      <alignment horizontal="justify"/>
    </xf>
    <xf numFmtId="44" fontId="16" fillId="8" borderId="1" xfId="3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43" fontId="4" fillId="0" borderId="6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4" fontId="4" fillId="0" borderId="13" xfId="0" applyNumberFormat="1" applyFont="1" applyFill="1" applyBorder="1" applyAlignment="1">
      <alignment horizontal="justify" vertical="center" wrapText="1"/>
    </xf>
    <xf numFmtId="4" fontId="4" fillId="0" borderId="14" xfId="0" applyNumberFormat="1" applyFont="1" applyFill="1" applyBorder="1" applyAlignment="1">
      <alignment horizontal="justify" vertical="center" wrapText="1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/>
    </xf>
    <xf numFmtId="0" fontId="5" fillId="6" borderId="19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justify" vertical="center" wrapText="1"/>
    </xf>
    <xf numFmtId="164" fontId="4" fillId="0" borderId="27" xfId="0" applyNumberFormat="1" applyFont="1" applyFill="1" applyBorder="1" applyAlignment="1">
      <alignment horizontal="justify" vertical="center" wrapText="1"/>
    </xf>
    <xf numFmtId="0" fontId="5" fillId="0" borderId="24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6" fillId="8" borderId="4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8" borderId="6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8" fillId="8" borderId="4" xfId="0" applyNumberFormat="1" applyFont="1" applyFill="1" applyBorder="1" applyAlignment="1">
      <alignment horizontal="center"/>
    </xf>
    <xf numFmtId="0" fontId="8" fillId="8" borderId="5" xfId="0" applyNumberFormat="1" applyFont="1" applyFill="1" applyBorder="1" applyAlignment="1">
      <alignment horizontal="center"/>
    </xf>
    <xf numFmtId="0" fontId="8" fillId="8" borderId="6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1" fillId="3" borderId="2" xfId="0" applyFont="1" applyFill="1" applyBorder="1" applyAlignment="1">
      <alignment horizontal="justify" vertical="center" wrapText="1"/>
    </xf>
    <xf numFmtId="0" fontId="11" fillId="3" borderId="3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justify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4" fontId="7" fillId="0" borderId="13" xfId="0" applyNumberFormat="1" applyFont="1" applyFill="1" applyBorder="1" applyAlignment="1">
      <alignment horizontal="justify" vertical="center" wrapText="1"/>
    </xf>
    <xf numFmtId="4" fontId="7" fillId="0" borderId="14" xfId="0" applyNumberFormat="1" applyFont="1" applyFill="1" applyBorder="1" applyAlignment="1">
      <alignment horizontal="justify" vertical="center" wrapText="1"/>
    </xf>
    <xf numFmtId="0" fontId="12" fillId="8" borderId="4" xfId="0" applyFont="1" applyFill="1" applyBorder="1" applyAlignment="1">
      <alignment horizontal="center" vertical="center" readingOrder="1"/>
    </xf>
    <xf numFmtId="0" fontId="12" fillId="8" borderId="5" xfId="0" applyFont="1" applyFill="1" applyBorder="1" applyAlignment="1">
      <alignment horizontal="center" vertical="center" readingOrder="1"/>
    </xf>
    <xf numFmtId="0" fontId="12" fillId="8" borderId="6" xfId="0" applyFont="1" applyFill="1" applyBorder="1" applyAlignment="1">
      <alignment horizontal="center" vertical="center" readingOrder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 readingOrder="1"/>
    </xf>
    <xf numFmtId="0" fontId="12" fillId="8" borderId="5" xfId="0" applyFont="1" applyFill="1" applyBorder="1" applyAlignment="1">
      <alignment horizontal="center" vertical="center" wrapText="1" readingOrder="1"/>
    </xf>
    <xf numFmtId="0" fontId="12" fillId="8" borderId="6" xfId="0" applyFont="1" applyFill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justify" vertical="center" wrapText="1" readingOrder="1"/>
    </xf>
    <xf numFmtId="0" fontId="13" fillId="0" borderId="3" xfId="0" applyFont="1" applyBorder="1" applyAlignment="1">
      <alignment horizontal="justify" vertical="center" wrapText="1" readingOrder="1"/>
    </xf>
    <xf numFmtId="0" fontId="4" fillId="8" borderId="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justify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8" borderId="4" xfId="0" applyNumberFormat="1" applyFont="1" applyFill="1" applyBorder="1" applyAlignment="1">
      <alignment horizontal="center" vertical="center"/>
    </xf>
    <xf numFmtId="0" fontId="8" fillId="8" borderId="5" xfId="0" applyNumberFormat="1" applyFont="1" applyFill="1" applyBorder="1" applyAlignment="1">
      <alignment horizontal="center" vertical="center"/>
    </xf>
    <xf numFmtId="0" fontId="8" fillId="8" borderId="6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5">
    <cellStyle name="Millares" xfId="2" builtinId="3"/>
    <cellStyle name="Moneda" xfId="3" builtinId="4"/>
    <cellStyle name="Normal" xfId="0" builtinId="0"/>
    <cellStyle name="Normal 2" xfId="4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7</xdr:row>
      <xdr:rowOff>126999</xdr:rowOff>
    </xdr:from>
    <xdr:to>
      <xdr:col>13</xdr:col>
      <xdr:colOff>523875</xdr:colOff>
      <xdr:row>18</xdr:row>
      <xdr:rowOff>111124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1450" y="1460499"/>
          <a:ext cx="10258425" cy="20796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s-MX" sz="2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Arial Black" panose="020B0A04020102020204" pitchFamily="34" charset="0"/>
            </a:rPr>
            <a:t>     PROGRAMA</a:t>
          </a:r>
          <a:r>
            <a:rPr lang="es-MX" sz="2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Arial Black" panose="020B0A04020102020204" pitchFamily="34" charset="0"/>
            </a:rPr>
            <a:t> OPERATIVO ANUAL MODIFICADO</a:t>
          </a:r>
        </a:p>
        <a:p>
          <a:pPr algn="l"/>
          <a:r>
            <a:rPr lang="es-MX" sz="2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Arial Black" panose="020B0A04020102020204" pitchFamily="34" charset="0"/>
            </a:rPr>
            <a:t>   CORRESPONDIENTE AL EJERCICIO FISCAL 2021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1293091</xdr:colOff>
      <xdr:row>22</xdr:row>
      <xdr:rowOff>167852</xdr:rowOff>
    </xdr:from>
    <xdr:to>
      <xdr:col>3</xdr:col>
      <xdr:colOff>99885</xdr:colOff>
      <xdr:row>28</xdr:row>
      <xdr:rowOff>40599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1639455" y="6125307"/>
          <a:ext cx="1635430" cy="91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Glafira Meraza Prudente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Presidenta Municipal</a:t>
          </a:r>
        </a:p>
      </xdr:txBody>
    </xdr:sp>
    <xdr:clientData/>
  </xdr:twoCellAnchor>
  <xdr:twoCellAnchor>
    <xdr:from>
      <xdr:col>5</xdr:col>
      <xdr:colOff>153218</xdr:colOff>
      <xdr:row>23</xdr:row>
      <xdr:rowOff>5329</xdr:rowOff>
    </xdr:from>
    <xdr:to>
      <xdr:col>7</xdr:col>
      <xdr:colOff>393362</xdr:colOff>
      <xdr:row>28</xdr:row>
      <xdr:rowOff>54703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 bwMode="auto">
        <a:xfrm flipH="1">
          <a:off x="4655945" y="6135965"/>
          <a:ext cx="1810326" cy="915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Adolfo Alberto Solis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Síndico Procurador</a:t>
          </a:r>
        </a:p>
      </xdr:txBody>
    </xdr:sp>
    <xdr:clientData/>
  </xdr:twoCellAnchor>
  <xdr:twoCellAnchor>
    <xdr:from>
      <xdr:col>9</xdr:col>
      <xdr:colOff>378476</xdr:colOff>
      <xdr:row>23</xdr:row>
      <xdr:rowOff>442</xdr:rowOff>
    </xdr:from>
    <xdr:to>
      <xdr:col>11</xdr:col>
      <xdr:colOff>595554</xdr:colOff>
      <xdr:row>28</xdr:row>
      <xdr:rowOff>64473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 bwMode="auto">
        <a:xfrm>
          <a:off x="8021567" y="6131078"/>
          <a:ext cx="1902714" cy="929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Gomez Pinzon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13</xdr:col>
      <xdr:colOff>529302</xdr:colOff>
      <xdr:row>22</xdr:row>
      <xdr:rowOff>161636</xdr:rowOff>
    </xdr:from>
    <xdr:to>
      <xdr:col>16</xdr:col>
      <xdr:colOff>498929</xdr:colOff>
      <xdr:row>28</xdr:row>
      <xdr:rowOff>52484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 bwMode="auto">
        <a:xfrm>
          <a:off x="10580445" y="6175993"/>
          <a:ext cx="2110484" cy="979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Miguel Angel Galindo Catalan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362858</xdr:colOff>
      <xdr:row>24</xdr:row>
      <xdr:rowOff>115073</xdr:rowOff>
    </xdr:from>
    <xdr:to>
      <xdr:col>4</xdr:col>
      <xdr:colOff>773645</xdr:colOff>
      <xdr:row>29</xdr:row>
      <xdr:rowOff>119767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 txBox="1">
          <a:spLocks noChangeArrowheads="1"/>
        </xdr:cNvSpPr>
      </xdr:nvSpPr>
      <xdr:spPr bwMode="auto">
        <a:xfrm>
          <a:off x="3029858" y="7762287"/>
          <a:ext cx="1635430" cy="91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Glafira Meraza Prudente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Presidenta Municipal</a:t>
          </a:r>
        </a:p>
      </xdr:txBody>
    </xdr:sp>
    <xdr:clientData/>
  </xdr:twoCellAnchor>
  <xdr:twoCellAnchor>
    <xdr:from>
      <xdr:col>6</xdr:col>
      <xdr:colOff>530919</xdr:colOff>
      <xdr:row>24</xdr:row>
      <xdr:rowOff>125731</xdr:rowOff>
    </xdr:from>
    <xdr:to>
      <xdr:col>9</xdr:col>
      <xdr:colOff>55245</xdr:colOff>
      <xdr:row>29</xdr:row>
      <xdr:rowOff>133871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 txBox="1">
          <a:spLocks noChangeArrowheads="1"/>
        </xdr:cNvSpPr>
      </xdr:nvSpPr>
      <xdr:spPr bwMode="auto">
        <a:xfrm flipH="1">
          <a:off x="6046348" y="7772945"/>
          <a:ext cx="1810326" cy="915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Adolfo Alberto Solis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Síndico Procurador</a:t>
          </a:r>
        </a:p>
      </xdr:txBody>
    </xdr:sp>
    <xdr:clientData/>
  </xdr:twoCellAnchor>
  <xdr:twoCellAnchor>
    <xdr:from>
      <xdr:col>11</xdr:col>
      <xdr:colOff>86541</xdr:colOff>
      <xdr:row>24</xdr:row>
      <xdr:rowOff>120844</xdr:rowOff>
    </xdr:from>
    <xdr:to>
      <xdr:col>13</xdr:col>
      <xdr:colOff>465255</xdr:colOff>
      <xdr:row>29</xdr:row>
      <xdr:rowOff>143641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 txBox="1">
          <a:spLocks noChangeArrowheads="1"/>
        </xdr:cNvSpPr>
      </xdr:nvSpPr>
      <xdr:spPr bwMode="auto">
        <a:xfrm>
          <a:off x="9411970" y="7768058"/>
          <a:ext cx="1902714" cy="929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Gomez Pinzon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15</xdr:col>
      <xdr:colOff>560640</xdr:colOff>
      <xdr:row>24</xdr:row>
      <xdr:rowOff>108857</xdr:rowOff>
    </xdr:from>
    <xdr:to>
      <xdr:col>17</xdr:col>
      <xdr:colOff>310674</xdr:colOff>
      <xdr:row>29</xdr:row>
      <xdr:rowOff>131652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 txBox="1">
          <a:spLocks noChangeArrowheads="1"/>
        </xdr:cNvSpPr>
      </xdr:nvSpPr>
      <xdr:spPr bwMode="auto">
        <a:xfrm>
          <a:off x="12934069" y="7756071"/>
          <a:ext cx="1936248" cy="9299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Miguel Angel Galindo Catalan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  <xdr:twoCellAnchor>
    <xdr:from>
      <xdr:col>1</xdr:col>
      <xdr:colOff>2285999</xdr:colOff>
      <xdr:row>54</xdr:row>
      <xdr:rowOff>78787</xdr:rowOff>
    </xdr:from>
    <xdr:to>
      <xdr:col>4</xdr:col>
      <xdr:colOff>383572</xdr:colOff>
      <xdr:row>59</xdr:row>
      <xdr:rowOff>83482</xdr:rowOff>
    </xdr:to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 txBox="1">
          <a:spLocks noChangeArrowheads="1"/>
        </xdr:cNvSpPr>
      </xdr:nvSpPr>
      <xdr:spPr bwMode="auto">
        <a:xfrm>
          <a:off x="2639785" y="15373216"/>
          <a:ext cx="1635430" cy="91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Glafira Meraza Prudente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Presidenta Municipal</a:t>
          </a:r>
        </a:p>
      </xdr:txBody>
    </xdr:sp>
    <xdr:clientData/>
  </xdr:twoCellAnchor>
  <xdr:twoCellAnchor>
    <xdr:from>
      <xdr:col>6</xdr:col>
      <xdr:colOff>140846</xdr:colOff>
      <xdr:row>54</xdr:row>
      <xdr:rowOff>89445</xdr:rowOff>
    </xdr:from>
    <xdr:to>
      <xdr:col>8</xdr:col>
      <xdr:colOff>427172</xdr:colOff>
      <xdr:row>59</xdr:row>
      <xdr:rowOff>97586</xdr:rowOff>
    </xdr:to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 txBox="1">
          <a:spLocks noChangeArrowheads="1"/>
        </xdr:cNvSpPr>
      </xdr:nvSpPr>
      <xdr:spPr bwMode="auto">
        <a:xfrm flipH="1">
          <a:off x="5656275" y="15383874"/>
          <a:ext cx="1810326" cy="915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Adolfo Alberto Solis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Síndico Procurador</a:t>
          </a:r>
        </a:p>
      </xdr:txBody>
    </xdr:sp>
    <xdr:clientData/>
  </xdr:twoCellAnchor>
  <xdr:twoCellAnchor>
    <xdr:from>
      <xdr:col>10</xdr:col>
      <xdr:colOff>458468</xdr:colOff>
      <xdr:row>54</xdr:row>
      <xdr:rowOff>84558</xdr:rowOff>
    </xdr:from>
    <xdr:to>
      <xdr:col>13</xdr:col>
      <xdr:colOff>75182</xdr:colOff>
      <xdr:row>59</xdr:row>
      <xdr:rowOff>107356</xdr:rowOff>
    </xdr:to>
    <xdr:sp macro="" textlink="">
      <xdr:nvSpPr>
        <xdr:cNvPr id="23" name="Text Box 8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 txBox="1">
          <a:spLocks noChangeArrowheads="1"/>
        </xdr:cNvSpPr>
      </xdr:nvSpPr>
      <xdr:spPr bwMode="auto">
        <a:xfrm>
          <a:off x="9021897" y="15378987"/>
          <a:ext cx="1902714" cy="929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Gomez Pinzon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15</xdr:col>
      <xdr:colOff>170567</xdr:colOff>
      <xdr:row>54</xdr:row>
      <xdr:rowOff>72571</xdr:rowOff>
    </xdr:from>
    <xdr:to>
      <xdr:col>16</xdr:col>
      <xdr:colOff>1344815</xdr:colOff>
      <xdr:row>59</xdr:row>
      <xdr:rowOff>95367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SpPr txBox="1">
          <a:spLocks noChangeArrowheads="1"/>
        </xdr:cNvSpPr>
      </xdr:nvSpPr>
      <xdr:spPr bwMode="auto">
        <a:xfrm>
          <a:off x="12543996" y="15367000"/>
          <a:ext cx="1936248" cy="9299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Miguel Angel Galindo Catalan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  <xdr:twoCellAnchor>
    <xdr:from>
      <xdr:col>3</xdr:col>
      <xdr:colOff>0</xdr:colOff>
      <xdr:row>89</xdr:row>
      <xdr:rowOff>6216</xdr:rowOff>
    </xdr:from>
    <xdr:to>
      <xdr:col>5</xdr:col>
      <xdr:colOff>184001</xdr:colOff>
      <xdr:row>94</xdr:row>
      <xdr:rowOff>10911</xdr:rowOff>
    </xdr:to>
    <xdr:sp macro="" textlink="">
      <xdr:nvSpPr>
        <xdr:cNvPr id="25" name="Text Box 6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 txBox="1">
          <a:spLocks noChangeArrowheads="1"/>
        </xdr:cNvSpPr>
      </xdr:nvSpPr>
      <xdr:spPr bwMode="auto">
        <a:xfrm>
          <a:off x="3302000" y="24508145"/>
          <a:ext cx="1635430" cy="91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Glafira Meraza Prudente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Presidenta Municipal</a:t>
          </a:r>
        </a:p>
      </xdr:txBody>
    </xdr:sp>
    <xdr:clientData/>
  </xdr:twoCellAnchor>
  <xdr:twoCellAnchor>
    <xdr:from>
      <xdr:col>7</xdr:col>
      <xdr:colOff>41061</xdr:colOff>
      <xdr:row>89</xdr:row>
      <xdr:rowOff>16874</xdr:rowOff>
    </xdr:from>
    <xdr:to>
      <xdr:col>9</xdr:col>
      <xdr:colOff>327387</xdr:colOff>
      <xdr:row>94</xdr:row>
      <xdr:rowOff>25015</xdr:rowOff>
    </xdr:to>
    <xdr:sp macro="" textlink="">
      <xdr:nvSpPr>
        <xdr:cNvPr id="26" name="Text Box 9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SpPr txBox="1">
          <a:spLocks noChangeArrowheads="1"/>
        </xdr:cNvSpPr>
      </xdr:nvSpPr>
      <xdr:spPr bwMode="auto">
        <a:xfrm flipH="1">
          <a:off x="6318490" y="24518803"/>
          <a:ext cx="1810326" cy="915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Adolfo Alberto Solis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Síndico Procurador</a:t>
          </a:r>
        </a:p>
      </xdr:txBody>
    </xdr:sp>
    <xdr:clientData/>
  </xdr:twoCellAnchor>
  <xdr:twoCellAnchor>
    <xdr:from>
      <xdr:col>11</xdr:col>
      <xdr:colOff>358683</xdr:colOff>
      <xdr:row>89</xdr:row>
      <xdr:rowOff>11987</xdr:rowOff>
    </xdr:from>
    <xdr:to>
      <xdr:col>13</xdr:col>
      <xdr:colOff>737397</xdr:colOff>
      <xdr:row>94</xdr:row>
      <xdr:rowOff>34785</xdr:rowOff>
    </xdr:to>
    <xdr:sp macro="" textlink="">
      <xdr:nvSpPr>
        <xdr:cNvPr id="27" name="Text Box 8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SpPr txBox="1">
          <a:spLocks noChangeArrowheads="1"/>
        </xdr:cNvSpPr>
      </xdr:nvSpPr>
      <xdr:spPr bwMode="auto">
        <a:xfrm>
          <a:off x="9684112" y="24513916"/>
          <a:ext cx="1902714" cy="929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Gomez Pinzon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16</xdr:col>
      <xdr:colOff>70782</xdr:colOff>
      <xdr:row>89</xdr:row>
      <xdr:rowOff>0</xdr:rowOff>
    </xdr:from>
    <xdr:to>
      <xdr:col>17</xdr:col>
      <xdr:colOff>1035050</xdr:colOff>
      <xdr:row>94</xdr:row>
      <xdr:rowOff>22796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SpPr txBox="1">
          <a:spLocks noChangeArrowheads="1"/>
        </xdr:cNvSpPr>
      </xdr:nvSpPr>
      <xdr:spPr bwMode="auto">
        <a:xfrm>
          <a:off x="12262782" y="24326850"/>
          <a:ext cx="2088218" cy="911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Miguel Angel Galindo Catalan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1605643</xdr:colOff>
      <xdr:row>21</xdr:row>
      <xdr:rowOff>15288</xdr:rowOff>
    </xdr:from>
    <xdr:to>
      <xdr:col>3</xdr:col>
      <xdr:colOff>489857</xdr:colOff>
      <xdr:row>26</xdr:row>
      <xdr:rowOff>19982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1959429" y="5712145"/>
          <a:ext cx="2013857" cy="91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Glafira Meraza Prudente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Presidenta Municipal</a:t>
          </a:r>
        </a:p>
      </xdr:txBody>
    </xdr:sp>
    <xdr:clientData/>
  </xdr:twoCellAnchor>
  <xdr:twoCellAnchor>
    <xdr:from>
      <xdr:col>5</xdr:col>
      <xdr:colOff>335643</xdr:colOff>
      <xdr:row>21</xdr:row>
      <xdr:rowOff>25946</xdr:rowOff>
    </xdr:from>
    <xdr:to>
      <xdr:col>9</xdr:col>
      <xdr:colOff>145143</xdr:colOff>
      <xdr:row>26</xdr:row>
      <xdr:rowOff>34086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>
          <a:spLocks noChangeArrowheads="1"/>
        </xdr:cNvSpPr>
      </xdr:nvSpPr>
      <xdr:spPr bwMode="auto">
        <a:xfrm flipH="1">
          <a:off x="4971143" y="5722803"/>
          <a:ext cx="2059214" cy="915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Adolfo Alberto Solis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Síndico Procurador</a:t>
          </a:r>
        </a:p>
      </xdr:txBody>
    </xdr:sp>
    <xdr:clientData/>
  </xdr:twoCellAnchor>
  <xdr:twoCellAnchor>
    <xdr:from>
      <xdr:col>11</xdr:col>
      <xdr:colOff>190500</xdr:colOff>
      <xdr:row>21</xdr:row>
      <xdr:rowOff>21059</xdr:rowOff>
    </xdr:from>
    <xdr:to>
      <xdr:col>14</xdr:col>
      <xdr:colOff>317500</xdr:colOff>
      <xdr:row>26</xdr:row>
      <xdr:rowOff>43856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8200571" y="5717916"/>
          <a:ext cx="1814286" cy="929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Gomez Pinzon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16</xdr:col>
      <xdr:colOff>99786</xdr:colOff>
      <xdr:row>21</xdr:row>
      <xdr:rowOff>9072</xdr:rowOff>
    </xdr:from>
    <xdr:to>
      <xdr:col>18</xdr:col>
      <xdr:colOff>689429</xdr:colOff>
      <xdr:row>26</xdr:row>
      <xdr:rowOff>31867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>
          <a:spLocks noChangeArrowheads="1"/>
        </xdr:cNvSpPr>
      </xdr:nvSpPr>
      <xdr:spPr bwMode="auto">
        <a:xfrm>
          <a:off x="10922000" y="5705929"/>
          <a:ext cx="2258786" cy="9299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Miguel Angel Galindo Catalan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916214</xdr:colOff>
      <xdr:row>20</xdr:row>
      <xdr:rowOff>178573</xdr:rowOff>
    </xdr:from>
    <xdr:to>
      <xdr:col>2</xdr:col>
      <xdr:colOff>2573</xdr:colOff>
      <xdr:row>26</xdr:row>
      <xdr:rowOff>1839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SpPr txBox="1">
          <a:spLocks noChangeArrowheads="1"/>
        </xdr:cNvSpPr>
      </xdr:nvSpPr>
      <xdr:spPr bwMode="auto">
        <a:xfrm>
          <a:off x="1270000" y="6437859"/>
          <a:ext cx="1635430" cy="91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Glafira Meraza Prudente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Presidenta Municipal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9</xdr:row>
      <xdr:rowOff>123825</xdr:rowOff>
    </xdr:from>
    <xdr:to>
      <xdr:col>15</xdr:col>
      <xdr:colOff>165100</xdr:colOff>
      <xdr:row>19</xdr:row>
      <xdr:rowOff>47625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508000" y="1838325"/>
          <a:ext cx="11087100" cy="18288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Arial Black" panose="020B0A04020102020204" pitchFamily="34" charset="0"/>
            </a:rPr>
            <a:t>PROGRAMA DE INVERSIÓN ANUAL EN OBRAS</a:t>
          </a:r>
          <a:r>
            <a:rPr lang="es-MX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Arial Black" panose="020B0A04020102020204" pitchFamily="34" charset="0"/>
            </a:rPr>
            <a:t> Y </a:t>
          </a:r>
          <a:r>
            <a:rPr lang="es-MX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Arial Black" panose="020B0A04020102020204" pitchFamily="34" charset="0"/>
            </a:rPr>
            <a:t>ACCIONES, CORRESPONDIENTE</a:t>
          </a:r>
          <a:r>
            <a:rPr lang="es-MX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Arial Black" panose="020B0A04020102020204" pitchFamily="34" charset="0"/>
            </a:rPr>
            <a:t> AL EJERCICIO FISCAL 2021</a:t>
          </a:r>
          <a:endParaRPr lang="es-MX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2041072</xdr:colOff>
      <xdr:row>27</xdr:row>
      <xdr:rowOff>96930</xdr:rowOff>
    </xdr:from>
    <xdr:to>
      <xdr:col>3</xdr:col>
      <xdr:colOff>182357</xdr:colOff>
      <xdr:row>32</xdr:row>
      <xdr:rowOff>87554</xdr:rowOff>
    </xdr:to>
    <xdr:sp macro="" textlink="">
      <xdr:nvSpPr>
        <xdr:cNvPr id="11" name="Text Box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2540001" y="8669430"/>
          <a:ext cx="1633785" cy="897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Glafira Meraza Prudente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Presidenta Municipal</a:t>
          </a:r>
        </a:p>
      </xdr:txBody>
    </xdr:sp>
    <xdr:clientData/>
  </xdr:twoCellAnchor>
  <xdr:twoCellAnchor>
    <xdr:from>
      <xdr:col>5</xdr:col>
      <xdr:colOff>187136</xdr:colOff>
      <xdr:row>27</xdr:row>
      <xdr:rowOff>107588</xdr:rowOff>
    </xdr:from>
    <xdr:to>
      <xdr:col>7</xdr:col>
      <xdr:colOff>378334</xdr:colOff>
      <xdr:row>32</xdr:row>
      <xdr:rowOff>101658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 flipH="1">
          <a:off x="5539279" y="8680088"/>
          <a:ext cx="1787769" cy="901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Adolfo Alberto Solis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Síndico Procurador</a:t>
          </a:r>
        </a:p>
      </xdr:txBody>
    </xdr:sp>
    <xdr:clientData/>
  </xdr:twoCellAnchor>
  <xdr:twoCellAnchor>
    <xdr:from>
      <xdr:col>9</xdr:col>
      <xdr:colOff>320371</xdr:colOff>
      <xdr:row>27</xdr:row>
      <xdr:rowOff>102701</xdr:rowOff>
    </xdr:from>
    <xdr:to>
      <xdr:col>11</xdr:col>
      <xdr:colOff>620013</xdr:colOff>
      <xdr:row>32</xdr:row>
      <xdr:rowOff>111428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8865657" y="8675201"/>
          <a:ext cx="1896213" cy="915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Gomez Pinzon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13</xdr:col>
      <xdr:colOff>630305</xdr:colOff>
      <xdr:row>27</xdr:row>
      <xdr:rowOff>90714</xdr:rowOff>
    </xdr:from>
    <xdr:to>
      <xdr:col>16</xdr:col>
      <xdr:colOff>169756</xdr:colOff>
      <xdr:row>32</xdr:row>
      <xdr:rowOff>99439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12368734" y="8663214"/>
          <a:ext cx="1934308" cy="9158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Miguel Angel Galindo Catalan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1627909</xdr:colOff>
      <xdr:row>23</xdr:row>
      <xdr:rowOff>156307</xdr:rowOff>
    </xdr:from>
    <xdr:to>
      <xdr:col>3</xdr:col>
      <xdr:colOff>40513</xdr:colOff>
      <xdr:row>29</xdr:row>
      <xdr:rowOff>14983</xdr:rowOff>
    </xdr:to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1974273" y="8203489"/>
          <a:ext cx="1633785" cy="897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Glafira Meraza Prudente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Presidenta Municipal</a:t>
          </a:r>
        </a:p>
      </xdr:txBody>
    </xdr:sp>
    <xdr:clientData/>
  </xdr:twoCellAnchor>
  <xdr:twoCellAnchor>
    <xdr:from>
      <xdr:col>5</xdr:col>
      <xdr:colOff>193733</xdr:colOff>
      <xdr:row>23</xdr:row>
      <xdr:rowOff>166965</xdr:rowOff>
    </xdr:from>
    <xdr:to>
      <xdr:col>8</xdr:col>
      <xdr:colOff>111138</xdr:colOff>
      <xdr:row>29</xdr:row>
      <xdr:rowOff>29087</xdr:rowOff>
    </xdr:to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 flipH="1">
          <a:off x="4973551" y="8214147"/>
          <a:ext cx="1787769" cy="901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Adolfo Alberto Solis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Síndico Procurador</a:t>
          </a:r>
        </a:p>
      </xdr:txBody>
    </xdr:sp>
    <xdr:clientData/>
  </xdr:twoCellAnchor>
  <xdr:twoCellAnchor>
    <xdr:from>
      <xdr:col>10</xdr:col>
      <xdr:colOff>402838</xdr:colOff>
      <xdr:row>23</xdr:row>
      <xdr:rowOff>162078</xdr:rowOff>
    </xdr:from>
    <xdr:to>
      <xdr:col>13</xdr:col>
      <xdr:colOff>428687</xdr:colOff>
      <xdr:row>29</xdr:row>
      <xdr:rowOff>38857</xdr:rowOff>
    </xdr:to>
    <xdr:sp macro="" textlink="">
      <xdr:nvSpPr>
        <xdr:cNvPr id="23" name="Text Box 8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8299929" y="8209260"/>
          <a:ext cx="1896213" cy="915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Gomez Pinzon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16</xdr:col>
      <xdr:colOff>165188</xdr:colOff>
      <xdr:row>23</xdr:row>
      <xdr:rowOff>150091</xdr:rowOff>
    </xdr:from>
    <xdr:to>
      <xdr:col>17</xdr:col>
      <xdr:colOff>864132</xdr:colOff>
      <xdr:row>29</xdr:row>
      <xdr:rowOff>26868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11803006" y="8197273"/>
          <a:ext cx="1934308" cy="9158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Miguel Angel Galindo Catalan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1968500</xdr:colOff>
      <xdr:row>21</xdr:row>
      <xdr:rowOff>78787</xdr:rowOff>
    </xdr:from>
    <xdr:to>
      <xdr:col>3</xdr:col>
      <xdr:colOff>381928</xdr:colOff>
      <xdr:row>26</xdr:row>
      <xdr:rowOff>69412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2322286" y="6927716"/>
          <a:ext cx="1633785" cy="897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Glafira Meraza Prudente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Presidenta Municipal</a:t>
          </a:r>
        </a:p>
      </xdr:txBody>
    </xdr:sp>
    <xdr:clientData/>
  </xdr:twoCellAnchor>
  <xdr:twoCellAnchor>
    <xdr:from>
      <xdr:col>5</xdr:col>
      <xdr:colOff>459278</xdr:colOff>
      <xdr:row>21</xdr:row>
      <xdr:rowOff>89445</xdr:rowOff>
    </xdr:from>
    <xdr:to>
      <xdr:col>8</xdr:col>
      <xdr:colOff>314833</xdr:colOff>
      <xdr:row>26</xdr:row>
      <xdr:rowOff>83516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 flipH="1">
          <a:off x="5321564" y="6938374"/>
          <a:ext cx="1787769" cy="901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Adolfo Alberto Solis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Síndico Procurador</a:t>
          </a:r>
        </a:p>
      </xdr:txBody>
    </xdr:sp>
    <xdr:clientData/>
  </xdr:twoCellAnchor>
  <xdr:twoCellAnchor>
    <xdr:from>
      <xdr:col>10</xdr:col>
      <xdr:colOff>565299</xdr:colOff>
      <xdr:row>21</xdr:row>
      <xdr:rowOff>84558</xdr:rowOff>
    </xdr:from>
    <xdr:to>
      <xdr:col>13</xdr:col>
      <xdr:colOff>529298</xdr:colOff>
      <xdr:row>26</xdr:row>
      <xdr:rowOff>93286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8647942" y="6933487"/>
          <a:ext cx="1896213" cy="915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Gomez Pinzon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16</xdr:col>
      <xdr:colOff>203948</xdr:colOff>
      <xdr:row>21</xdr:row>
      <xdr:rowOff>72571</xdr:rowOff>
    </xdr:from>
    <xdr:to>
      <xdr:col>17</xdr:col>
      <xdr:colOff>822898</xdr:colOff>
      <xdr:row>26</xdr:row>
      <xdr:rowOff>81297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12151019" y="6921500"/>
          <a:ext cx="1934308" cy="9158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Miguel Angel Galindo Catalan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2149929</xdr:colOff>
      <xdr:row>22</xdr:row>
      <xdr:rowOff>160430</xdr:rowOff>
    </xdr:from>
    <xdr:to>
      <xdr:col>3</xdr:col>
      <xdr:colOff>466336</xdr:colOff>
      <xdr:row>27</xdr:row>
      <xdr:rowOff>165124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2503715" y="7989073"/>
          <a:ext cx="1636550" cy="91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Glafira Meraza Prudente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Presidenta Municipal</a:t>
          </a:r>
        </a:p>
      </xdr:txBody>
    </xdr:sp>
    <xdr:clientData/>
  </xdr:twoCellAnchor>
  <xdr:twoCellAnchor>
    <xdr:from>
      <xdr:col>5</xdr:col>
      <xdr:colOff>233803</xdr:colOff>
      <xdr:row>22</xdr:row>
      <xdr:rowOff>171088</xdr:rowOff>
    </xdr:from>
    <xdr:to>
      <xdr:col>8</xdr:col>
      <xdr:colOff>139129</xdr:colOff>
      <xdr:row>27</xdr:row>
      <xdr:rowOff>179228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 flipH="1">
          <a:off x="5522446" y="7999731"/>
          <a:ext cx="1810326" cy="915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Adolfo Alberto Solis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Síndico Procurador</a:t>
          </a:r>
        </a:p>
      </xdr:txBody>
    </xdr:sp>
    <xdr:clientData/>
  </xdr:twoCellAnchor>
  <xdr:twoCellAnchor>
    <xdr:from>
      <xdr:col>10</xdr:col>
      <xdr:colOff>424425</xdr:colOff>
      <xdr:row>22</xdr:row>
      <xdr:rowOff>166201</xdr:rowOff>
    </xdr:from>
    <xdr:to>
      <xdr:col>13</xdr:col>
      <xdr:colOff>418404</xdr:colOff>
      <xdr:row>28</xdr:row>
      <xdr:rowOff>7570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8888068" y="7994844"/>
          <a:ext cx="1898979" cy="929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Gomez Pinzon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16</xdr:col>
      <xdr:colOff>135403</xdr:colOff>
      <xdr:row>22</xdr:row>
      <xdr:rowOff>154214</xdr:rowOff>
    </xdr:from>
    <xdr:to>
      <xdr:col>17</xdr:col>
      <xdr:colOff>629294</xdr:colOff>
      <xdr:row>27</xdr:row>
      <xdr:rowOff>177009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2409046" y="7982857"/>
          <a:ext cx="1936248" cy="9299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Miguel Angel Galindo Catalan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2226235</xdr:colOff>
      <xdr:row>22</xdr:row>
      <xdr:rowOff>114166</xdr:rowOff>
    </xdr:from>
    <xdr:to>
      <xdr:col>3</xdr:col>
      <xdr:colOff>585065</xdr:colOff>
      <xdr:row>27</xdr:row>
      <xdr:rowOff>137003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2577353" y="5963637"/>
          <a:ext cx="1638418" cy="919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Glafira Meraza Prudente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Presidenta Municipal</a:t>
          </a:r>
        </a:p>
      </xdr:txBody>
    </xdr:sp>
    <xdr:clientData/>
  </xdr:twoCellAnchor>
  <xdr:twoCellAnchor>
    <xdr:from>
      <xdr:col>6</xdr:col>
      <xdr:colOff>73825</xdr:colOff>
      <xdr:row>22</xdr:row>
      <xdr:rowOff>124824</xdr:rowOff>
    </xdr:from>
    <xdr:to>
      <xdr:col>8</xdr:col>
      <xdr:colOff>626851</xdr:colOff>
      <xdr:row>27</xdr:row>
      <xdr:rowOff>151107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 flipH="1">
          <a:off x="5594590" y="5974295"/>
          <a:ext cx="1808085" cy="922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Adolfo Alberto Solis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Síndico Procurador</a:t>
          </a:r>
        </a:p>
      </xdr:txBody>
    </xdr:sp>
    <xdr:clientData/>
  </xdr:twoCellAnchor>
  <xdr:twoCellAnchor>
    <xdr:from>
      <xdr:col>11</xdr:col>
      <xdr:colOff>359697</xdr:colOff>
      <xdr:row>22</xdr:row>
      <xdr:rowOff>119937</xdr:rowOff>
    </xdr:from>
    <xdr:to>
      <xdr:col>14</xdr:col>
      <xdr:colOff>439961</xdr:colOff>
      <xdr:row>27</xdr:row>
      <xdr:rowOff>160877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8958344" y="5969408"/>
          <a:ext cx="1903088" cy="937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Gomez Pinzon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16</xdr:col>
      <xdr:colOff>865546</xdr:colOff>
      <xdr:row>22</xdr:row>
      <xdr:rowOff>107950</xdr:rowOff>
    </xdr:from>
    <xdr:to>
      <xdr:col>18</xdr:col>
      <xdr:colOff>515794</xdr:colOff>
      <xdr:row>27</xdr:row>
      <xdr:rowOff>148888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12482311" y="5957421"/>
          <a:ext cx="1936248" cy="9374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Miguel Angel Galindo Catalan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117929</xdr:colOff>
      <xdr:row>27</xdr:row>
      <xdr:rowOff>296502</xdr:rowOff>
    </xdr:from>
    <xdr:to>
      <xdr:col>4</xdr:col>
      <xdr:colOff>299751</xdr:colOff>
      <xdr:row>30</xdr:row>
      <xdr:rowOff>203884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2957286" y="8342859"/>
          <a:ext cx="1633251" cy="8870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Glafira Meraza Prudente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Presidenta Municipal</a:t>
          </a:r>
        </a:p>
      </xdr:txBody>
    </xdr:sp>
    <xdr:clientData/>
  </xdr:twoCellAnchor>
  <xdr:twoCellAnchor>
    <xdr:from>
      <xdr:col>6</xdr:col>
      <xdr:colOff>134841</xdr:colOff>
      <xdr:row>27</xdr:row>
      <xdr:rowOff>307160</xdr:rowOff>
    </xdr:from>
    <xdr:to>
      <xdr:col>8</xdr:col>
      <xdr:colOff>398077</xdr:colOff>
      <xdr:row>30</xdr:row>
      <xdr:rowOff>217988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 flipH="1">
          <a:off x="5967770" y="8353517"/>
          <a:ext cx="1805378" cy="890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Adolfo Alberto Solis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Síndico Procurador</a:t>
          </a:r>
        </a:p>
      </xdr:txBody>
    </xdr:sp>
    <xdr:clientData/>
  </xdr:twoCellAnchor>
  <xdr:twoCellAnchor>
    <xdr:from>
      <xdr:col>10</xdr:col>
      <xdr:colOff>406282</xdr:colOff>
      <xdr:row>27</xdr:row>
      <xdr:rowOff>302273</xdr:rowOff>
    </xdr:from>
    <xdr:to>
      <xdr:col>13</xdr:col>
      <xdr:colOff>88533</xdr:colOff>
      <xdr:row>30</xdr:row>
      <xdr:rowOff>227758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9323496" y="8348630"/>
          <a:ext cx="1913823" cy="905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Gomez Pinzon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15</xdr:col>
      <xdr:colOff>198078</xdr:colOff>
      <xdr:row>27</xdr:row>
      <xdr:rowOff>290286</xdr:rowOff>
    </xdr:from>
    <xdr:to>
      <xdr:col>16</xdr:col>
      <xdr:colOff>1360780</xdr:colOff>
      <xdr:row>30</xdr:row>
      <xdr:rowOff>215769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12861792" y="8336643"/>
          <a:ext cx="1933774" cy="905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Miguel Angel Galindo Catalan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1096818</xdr:colOff>
      <xdr:row>27</xdr:row>
      <xdr:rowOff>87034</xdr:rowOff>
    </xdr:from>
    <xdr:to>
      <xdr:col>2</xdr:col>
      <xdr:colOff>19067</xdr:colOff>
      <xdr:row>32</xdr:row>
      <xdr:rowOff>132962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443182" y="9334943"/>
          <a:ext cx="1635430" cy="91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Glafira Meraza Prudente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Presidenta Municipal</a:t>
          </a:r>
        </a:p>
      </xdr:txBody>
    </xdr:sp>
    <xdr:clientData/>
  </xdr:twoCellAnchor>
  <xdr:twoCellAnchor>
    <xdr:from>
      <xdr:col>4</xdr:col>
      <xdr:colOff>14672</xdr:colOff>
      <xdr:row>27</xdr:row>
      <xdr:rowOff>97692</xdr:rowOff>
    </xdr:from>
    <xdr:to>
      <xdr:col>6</xdr:col>
      <xdr:colOff>416453</xdr:colOff>
      <xdr:row>32</xdr:row>
      <xdr:rowOff>147066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 flipH="1">
          <a:off x="4459672" y="9345601"/>
          <a:ext cx="1810326" cy="915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Adolfo Alberto Solis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Síndico Procurador</a:t>
          </a:r>
        </a:p>
      </xdr:txBody>
    </xdr:sp>
    <xdr:clientData/>
  </xdr:twoCellAnchor>
  <xdr:twoCellAnchor>
    <xdr:from>
      <xdr:col>8</xdr:col>
      <xdr:colOff>563203</xdr:colOff>
      <xdr:row>27</xdr:row>
      <xdr:rowOff>92805</xdr:rowOff>
    </xdr:from>
    <xdr:to>
      <xdr:col>11</xdr:col>
      <xdr:colOff>353099</xdr:colOff>
      <xdr:row>32</xdr:row>
      <xdr:rowOff>156836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7825294" y="9340714"/>
          <a:ext cx="1902714" cy="929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Gomez Pinzon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13</xdr:col>
      <xdr:colOff>563938</xdr:colOff>
      <xdr:row>27</xdr:row>
      <xdr:rowOff>80818</xdr:rowOff>
    </xdr:from>
    <xdr:to>
      <xdr:col>16</xdr:col>
      <xdr:colOff>831850</xdr:colOff>
      <xdr:row>32</xdr:row>
      <xdr:rowOff>144847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10673138" y="7319818"/>
          <a:ext cx="2153862" cy="953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Miguel Angel Galindo Catalan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246530</xdr:colOff>
      <xdr:row>18</xdr:row>
      <xdr:rowOff>51574</xdr:rowOff>
    </xdr:from>
    <xdr:to>
      <xdr:col>6</xdr:col>
      <xdr:colOff>652994</xdr:colOff>
      <xdr:row>23</xdr:row>
      <xdr:rowOff>56268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3705412" y="6677986"/>
          <a:ext cx="2244229" cy="901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Glafira Meraza Prudente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Presidenta Municipal</a:t>
          </a:r>
        </a:p>
      </xdr:txBody>
    </xdr:sp>
    <xdr:clientData/>
  </xdr:twoCellAnchor>
  <xdr:twoCellAnchor>
    <xdr:from>
      <xdr:col>8</xdr:col>
      <xdr:colOff>201705</xdr:colOff>
      <xdr:row>18</xdr:row>
      <xdr:rowOff>62232</xdr:rowOff>
    </xdr:from>
    <xdr:to>
      <xdr:col>11</xdr:col>
      <xdr:colOff>306294</xdr:colOff>
      <xdr:row>23</xdr:row>
      <xdr:rowOff>70372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 flipH="1">
          <a:off x="6813176" y="6688644"/>
          <a:ext cx="2076824" cy="9046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Adolfo Alberto Solis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Síndico Procurador</a:t>
          </a:r>
        </a:p>
      </xdr:txBody>
    </xdr:sp>
    <xdr:clientData/>
  </xdr:twoCellAnchor>
  <xdr:twoCellAnchor>
    <xdr:from>
      <xdr:col>13</xdr:col>
      <xdr:colOff>122826</xdr:colOff>
      <xdr:row>18</xdr:row>
      <xdr:rowOff>57345</xdr:rowOff>
    </xdr:from>
    <xdr:to>
      <xdr:col>16</xdr:col>
      <xdr:colOff>119529</xdr:colOff>
      <xdr:row>23</xdr:row>
      <xdr:rowOff>80142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10021355" y="6683757"/>
          <a:ext cx="1931586" cy="919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Gomez Pinzon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17</xdr:col>
      <xdr:colOff>179639</xdr:colOff>
      <xdr:row>18</xdr:row>
      <xdr:rowOff>45358</xdr:rowOff>
    </xdr:from>
    <xdr:to>
      <xdr:col>19</xdr:col>
      <xdr:colOff>268941</xdr:colOff>
      <xdr:row>23</xdr:row>
      <xdr:rowOff>68153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13073874" y="6671770"/>
          <a:ext cx="2210949" cy="919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Miguel Angel Galindo Catalan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de Control Interno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"/>
  <sheetViews>
    <sheetView view="pageLayout" zoomScale="90" zoomScaleNormal="100" zoomScaleSheetLayoutView="80" zoomScalePageLayoutView="90" workbookViewId="0">
      <selection activeCell="F4" sqref="F4"/>
    </sheetView>
  </sheetViews>
  <sheetFormatPr baseColWidth="10" defaultRowHeight="15" x14ac:dyDescent="0.25"/>
  <sheetData/>
  <pageMargins left="0.7" right="0.7" top="1.59375" bottom="0.75" header="0.3" footer="0.3"/>
  <pageSetup paperSize="5" orientation="landscape" r:id="rId1"/>
  <headerFooter>
    <oddHeader>&amp;L&amp;G&amp;C&amp;"Arial Black,Normal"&amp;14
H. AYUNTAMIENTO MUNICIPAL CONSTITUCIONAL DE
BENITO JUÁREZ, GUERRERO&amp;R&amp;G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SMU26"/>
  <sheetViews>
    <sheetView view="pageBreakPreview" topLeftCell="C1" zoomScale="85" zoomScaleNormal="100" zoomScaleSheetLayoutView="85" workbookViewId="0">
      <selection activeCell="V10" sqref="V10"/>
    </sheetView>
  </sheetViews>
  <sheetFormatPr baseColWidth="10" defaultColWidth="11.42578125" defaultRowHeight="16.5" x14ac:dyDescent="0.3"/>
  <cols>
    <col min="1" max="1" width="5" style="6" customWidth="1"/>
    <col min="2" max="2" width="31.42578125" style="6" customWidth="1"/>
    <col min="3" max="3" width="9.140625" style="6" customWidth="1"/>
    <col min="4" max="4" width="7" style="6" customWidth="1"/>
    <col min="5" max="5" width="10" style="6" bestFit="1" customWidth="1"/>
    <col min="6" max="6" width="10.5703125" style="6" bestFit="1" customWidth="1"/>
    <col min="7" max="9" width="10" style="6" bestFit="1" customWidth="1"/>
    <col min="10" max="10" width="10.5703125" style="6" bestFit="1" customWidth="1"/>
    <col min="11" max="15" width="10" style="6" bestFit="1" customWidth="1"/>
    <col min="16" max="16" width="10.5703125" style="6" bestFit="1" customWidth="1"/>
    <col min="17" max="17" width="13.42578125" style="6" bestFit="1" customWidth="1"/>
    <col min="18" max="19" width="13.42578125" style="6" customWidth="1"/>
    <col min="20" max="20" width="12.42578125" style="6" customWidth="1"/>
    <col min="21" max="21" width="1.5703125" style="6" customWidth="1"/>
    <col min="22" max="16384" width="11.42578125" style="6"/>
  </cols>
  <sheetData>
    <row r="1" spans="1:20 13203:13203" x14ac:dyDescent="0.3">
      <c r="A1" s="143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 13203:13203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 13203:13203" s="8" customFormat="1" ht="33" customHeight="1" thickBot="1" x14ac:dyDescent="0.35">
      <c r="A3" s="149" t="s">
        <v>156</v>
      </c>
      <c r="B3" s="149"/>
      <c r="C3" s="149"/>
      <c r="D3" s="151" t="s">
        <v>238</v>
      </c>
      <c r="E3" s="151"/>
      <c r="F3" s="151"/>
      <c r="G3" s="151"/>
      <c r="H3" s="151"/>
      <c r="I3" s="151"/>
      <c r="J3" s="151"/>
      <c r="K3" s="151"/>
      <c r="L3" s="151"/>
      <c r="M3" s="233" t="s">
        <v>260</v>
      </c>
      <c r="N3" s="233"/>
      <c r="O3" s="233"/>
      <c r="P3" s="233"/>
      <c r="Q3" s="233"/>
      <c r="R3" s="233"/>
      <c r="S3" s="233"/>
      <c r="T3" s="234"/>
    </row>
    <row r="4" spans="1:20 13203:13203" ht="17.25" thickBot="1" x14ac:dyDescent="0.35"/>
    <row r="5" spans="1:20 13203:13203" x14ac:dyDescent="0.3">
      <c r="A5" s="144" t="s">
        <v>82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0 13203:13203" x14ac:dyDescent="0.3">
      <c r="A6" s="146" t="s">
        <v>75</v>
      </c>
      <c r="B6" s="147"/>
      <c r="C6" s="147"/>
      <c r="D6" s="147" t="s">
        <v>77</v>
      </c>
      <c r="E6" s="147"/>
      <c r="F6" s="147"/>
      <c r="G6" s="147"/>
      <c r="H6" s="147"/>
      <c r="I6" s="147"/>
      <c r="J6" s="147" t="s">
        <v>78</v>
      </c>
      <c r="K6" s="147"/>
      <c r="L6" s="147"/>
      <c r="M6" s="147"/>
      <c r="N6" s="147"/>
      <c r="O6" s="147" t="s">
        <v>80</v>
      </c>
      <c r="P6" s="147"/>
      <c r="Q6" s="147"/>
      <c r="R6" s="147"/>
      <c r="S6" s="147"/>
      <c r="T6" s="154"/>
    </row>
    <row r="7" spans="1:20 13203:13203" ht="17.25" thickBot="1" x14ac:dyDescent="0.35">
      <c r="A7" s="148" t="s">
        <v>134</v>
      </c>
      <c r="B7" s="149"/>
      <c r="C7" s="149"/>
      <c r="D7" s="149" t="s">
        <v>261</v>
      </c>
      <c r="E7" s="149"/>
      <c r="F7" s="149"/>
      <c r="G7" s="149"/>
      <c r="H7" s="149"/>
      <c r="I7" s="149"/>
      <c r="J7" s="199" t="s">
        <v>135</v>
      </c>
      <c r="K7" s="199"/>
      <c r="L7" s="199"/>
      <c r="M7" s="199"/>
      <c r="N7" s="199"/>
      <c r="O7" s="151" t="s">
        <v>213</v>
      </c>
      <c r="P7" s="151"/>
      <c r="Q7" s="151"/>
      <c r="R7" s="151"/>
      <c r="S7" s="151"/>
      <c r="T7" s="155"/>
    </row>
    <row r="8" spans="1:20 13203:13203" x14ac:dyDescent="0.3">
      <c r="A8" s="205"/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</row>
    <row r="9" spans="1:20 13203:13203" x14ac:dyDescent="0.3">
      <c r="A9" s="181" t="s">
        <v>51</v>
      </c>
      <c r="B9" s="181" t="s">
        <v>71</v>
      </c>
      <c r="C9" s="181" t="s">
        <v>52</v>
      </c>
      <c r="D9" s="181" t="s">
        <v>53</v>
      </c>
      <c r="E9" s="187" t="s">
        <v>74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9"/>
      <c r="Q9" s="156" t="s">
        <v>265</v>
      </c>
      <c r="R9" s="156" t="s">
        <v>266</v>
      </c>
      <c r="S9" s="156" t="s">
        <v>267</v>
      </c>
      <c r="T9" s="183" t="s">
        <v>61</v>
      </c>
    </row>
    <row r="10" spans="1:20 13203:13203" x14ac:dyDescent="0.3">
      <c r="A10" s="182"/>
      <c r="B10" s="182"/>
      <c r="C10" s="182"/>
      <c r="D10" s="182"/>
      <c r="E10" s="1" t="s">
        <v>38</v>
      </c>
      <c r="F10" s="1" t="s">
        <v>39</v>
      </c>
      <c r="G10" s="1" t="s">
        <v>40</v>
      </c>
      <c r="H10" s="1" t="s">
        <v>41</v>
      </c>
      <c r="I10" s="1" t="s">
        <v>40</v>
      </c>
      <c r="J10" s="1" t="s">
        <v>42</v>
      </c>
      <c r="K10" s="1" t="s">
        <v>42</v>
      </c>
      <c r="L10" s="1" t="s">
        <v>41</v>
      </c>
      <c r="M10" s="1" t="s">
        <v>43</v>
      </c>
      <c r="N10" s="1" t="s">
        <v>44</v>
      </c>
      <c r="O10" s="1" t="s">
        <v>45</v>
      </c>
      <c r="P10" s="1" t="s">
        <v>46</v>
      </c>
      <c r="Q10" s="157"/>
      <c r="R10" s="157"/>
      <c r="S10" s="157"/>
      <c r="T10" s="184"/>
    </row>
    <row r="11" spans="1:20 13203:13203" ht="30.6" customHeight="1" x14ac:dyDescent="0.3">
      <c r="A11" s="135">
        <v>1</v>
      </c>
      <c r="B11" s="229" t="s">
        <v>141</v>
      </c>
      <c r="C11" s="135" t="s">
        <v>7</v>
      </c>
      <c r="D11" s="2">
        <f>SUM(E11:P11)</f>
        <v>360</v>
      </c>
      <c r="E11" s="2">
        <v>30</v>
      </c>
      <c r="F11" s="2">
        <v>30</v>
      </c>
      <c r="G11" s="2">
        <v>30</v>
      </c>
      <c r="H11" s="2">
        <v>30</v>
      </c>
      <c r="I11" s="2">
        <v>30</v>
      </c>
      <c r="J11" s="2">
        <v>30</v>
      </c>
      <c r="K11" s="2">
        <v>30</v>
      </c>
      <c r="L11" s="2">
        <v>30</v>
      </c>
      <c r="M11" s="2">
        <v>30</v>
      </c>
      <c r="N11" s="2">
        <v>30</v>
      </c>
      <c r="O11" s="2">
        <v>30</v>
      </c>
      <c r="P11" s="2">
        <v>30</v>
      </c>
      <c r="Q11" s="66"/>
      <c r="R11" s="66"/>
      <c r="S11" s="66"/>
      <c r="T11" s="2">
        <v>2500</v>
      </c>
      <c r="SMU11" s="2">
        <v>60</v>
      </c>
    </row>
    <row r="12" spans="1:20 13203:13203" ht="30.6" customHeight="1" x14ac:dyDescent="0.3">
      <c r="A12" s="136"/>
      <c r="B12" s="230"/>
      <c r="C12" s="136"/>
      <c r="D12" s="13" t="s">
        <v>54</v>
      </c>
      <c r="E12" s="4">
        <v>51840</v>
      </c>
      <c r="F12" s="4">
        <v>51840</v>
      </c>
      <c r="G12" s="4">
        <v>51840</v>
      </c>
      <c r="H12" s="4">
        <v>51840</v>
      </c>
      <c r="I12" s="4">
        <v>51840</v>
      </c>
      <c r="J12" s="4">
        <v>51840</v>
      </c>
      <c r="K12" s="4">
        <v>61840</v>
      </c>
      <c r="L12" s="4">
        <v>91840</v>
      </c>
      <c r="M12" s="4">
        <v>51840</v>
      </c>
      <c r="N12" s="4">
        <v>51840</v>
      </c>
      <c r="O12" s="4">
        <v>51000</v>
      </c>
      <c r="P12" s="4">
        <v>78840</v>
      </c>
      <c r="Q12" s="66">
        <f>SUM(E12:P12)</f>
        <v>698240</v>
      </c>
      <c r="R12" s="66">
        <v>-120207.05</v>
      </c>
      <c r="S12" s="66">
        <f>+Q12+R12</f>
        <v>578032.94999999995</v>
      </c>
      <c r="T12" s="2"/>
      <c r="SMU12" s="18"/>
    </row>
    <row r="13" spans="1:20 13203:13203" ht="30.6" customHeight="1" x14ac:dyDescent="0.3">
      <c r="A13" s="135">
        <v>2</v>
      </c>
      <c r="B13" s="229" t="s">
        <v>178</v>
      </c>
      <c r="C13" s="135" t="s">
        <v>7</v>
      </c>
      <c r="D13" s="13">
        <f t="shared" ref="D13:D17" si="0">SUM(E13:P13)</f>
        <v>240</v>
      </c>
      <c r="E13" s="2">
        <v>20</v>
      </c>
      <c r="F13" s="2">
        <v>20</v>
      </c>
      <c r="G13" s="2">
        <v>20</v>
      </c>
      <c r="H13" s="2">
        <v>20</v>
      </c>
      <c r="I13" s="2">
        <v>20</v>
      </c>
      <c r="J13" s="2">
        <v>20</v>
      </c>
      <c r="K13" s="2">
        <v>20</v>
      </c>
      <c r="L13" s="2">
        <v>20</v>
      </c>
      <c r="M13" s="2">
        <v>20</v>
      </c>
      <c r="N13" s="2">
        <v>20</v>
      </c>
      <c r="O13" s="2">
        <v>20</v>
      </c>
      <c r="P13" s="2">
        <v>20</v>
      </c>
      <c r="Q13" s="66"/>
      <c r="R13" s="66"/>
      <c r="S13" s="66"/>
      <c r="T13" s="2">
        <v>1800</v>
      </c>
    </row>
    <row r="14" spans="1:20 13203:13203" ht="30.6" customHeight="1" x14ac:dyDescent="0.3">
      <c r="A14" s="136"/>
      <c r="B14" s="230"/>
      <c r="C14" s="136"/>
      <c r="D14" s="13" t="s">
        <v>54</v>
      </c>
      <c r="E14" s="4">
        <v>52000</v>
      </c>
      <c r="F14" s="4">
        <v>52000</v>
      </c>
      <c r="G14" s="4">
        <v>52000</v>
      </c>
      <c r="H14" s="4">
        <v>52000</v>
      </c>
      <c r="I14" s="4">
        <v>52000</v>
      </c>
      <c r="J14" s="4">
        <v>52000</v>
      </c>
      <c r="K14" s="4">
        <v>52000</v>
      </c>
      <c r="L14" s="4">
        <v>52000</v>
      </c>
      <c r="M14" s="4">
        <v>52000</v>
      </c>
      <c r="N14" s="4">
        <v>52000</v>
      </c>
      <c r="O14" s="4">
        <v>58000</v>
      </c>
      <c r="P14" s="4">
        <v>52000</v>
      </c>
      <c r="Q14" s="66">
        <f>SUM(E14:P14)</f>
        <v>630000</v>
      </c>
      <c r="R14" s="66">
        <v>-130000</v>
      </c>
      <c r="S14" s="66">
        <f>+Q14+R14</f>
        <v>500000</v>
      </c>
      <c r="T14" s="2"/>
    </row>
    <row r="15" spans="1:20 13203:13203" ht="30.6" customHeight="1" x14ac:dyDescent="0.3">
      <c r="A15" s="135">
        <v>3</v>
      </c>
      <c r="B15" s="229" t="s">
        <v>179</v>
      </c>
      <c r="C15" s="135" t="s">
        <v>7</v>
      </c>
      <c r="D15" s="13">
        <f t="shared" si="0"/>
        <v>48</v>
      </c>
      <c r="E15" s="2">
        <v>4</v>
      </c>
      <c r="F15" s="2">
        <v>4</v>
      </c>
      <c r="G15" s="2">
        <v>4</v>
      </c>
      <c r="H15" s="2">
        <v>4</v>
      </c>
      <c r="I15" s="2">
        <v>4</v>
      </c>
      <c r="J15" s="2">
        <v>4</v>
      </c>
      <c r="K15" s="2">
        <v>4</v>
      </c>
      <c r="L15" s="2">
        <v>4</v>
      </c>
      <c r="M15" s="2">
        <v>4</v>
      </c>
      <c r="N15" s="2">
        <v>4</v>
      </c>
      <c r="O15" s="2">
        <v>4</v>
      </c>
      <c r="P15" s="2">
        <v>4</v>
      </c>
      <c r="Q15" s="66"/>
      <c r="R15" s="66"/>
      <c r="S15" s="66"/>
      <c r="T15" s="2">
        <v>1000</v>
      </c>
    </row>
    <row r="16" spans="1:20 13203:13203" ht="30.6" customHeight="1" x14ac:dyDescent="0.3">
      <c r="A16" s="136"/>
      <c r="B16" s="230"/>
      <c r="C16" s="136"/>
      <c r="D16" s="13" t="s">
        <v>54</v>
      </c>
      <c r="E16" s="4">
        <v>51561.5</v>
      </c>
      <c r="F16" s="4">
        <v>51561.5</v>
      </c>
      <c r="G16" s="4">
        <v>70561.5</v>
      </c>
      <c r="H16" s="4">
        <v>51561.5</v>
      </c>
      <c r="I16" s="4">
        <v>51561.5</v>
      </c>
      <c r="J16" s="4">
        <v>51561.5</v>
      </c>
      <c r="K16" s="4">
        <v>51561.5</v>
      </c>
      <c r="L16" s="4">
        <v>51561.5</v>
      </c>
      <c r="M16" s="4">
        <v>81561.5</v>
      </c>
      <c r="N16" s="4">
        <v>51561.5</v>
      </c>
      <c r="O16" s="4">
        <v>51561.5</v>
      </c>
      <c r="P16" s="4">
        <v>51560.5</v>
      </c>
      <c r="Q16" s="66">
        <f>SUM(E16:P16)</f>
        <v>667737</v>
      </c>
      <c r="R16" s="66">
        <v>-160000</v>
      </c>
      <c r="S16" s="66">
        <f>+Q16+R16</f>
        <v>507737</v>
      </c>
      <c r="T16" s="2"/>
    </row>
    <row r="17" spans="1:20" ht="30.6" customHeight="1" x14ac:dyDescent="0.3">
      <c r="A17" s="135">
        <v>4</v>
      </c>
      <c r="B17" s="229" t="s">
        <v>142</v>
      </c>
      <c r="C17" s="135" t="s">
        <v>0</v>
      </c>
      <c r="D17" s="13">
        <f t="shared" si="0"/>
        <v>360</v>
      </c>
      <c r="E17" s="2">
        <v>30</v>
      </c>
      <c r="F17" s="2">
        <v>30</v>
      </c>
      <c r="G17" s="2">
        <v>30</v>
      </c>
      <c r="H17" s="2">
        <v>30</v>
      </c>
      <c r="I17" s="2">
        <v>30</v>
      </c>
      <c r="J17" s="2">
        <v>30</v>
      </c>
      <c r="K17" s="2">
        <v>30</v>
      </c>
      <c r="L17" s="2">
        <v>30</v>
      </c>
      <c r="M17" s="2">
        <v>30</v>
      </c>
      <c r="N17" s="2">
        <v>30</v>
      </c>
      <c r="O17" s="2">
        <v>30</v>
      </c>
      <c r="P17" s="2">
        <v>30</v>
      </c>
      <c r="Q17" s="66"/>
      <c r="R17" s="66"/>
      <c r="S17" s="66"/>
      <c r="T17" s="2">
        <v>1500</v>
      </c>
    </row>
    <row r="18" spans="1:20" ht="30.6" customHeight="1" x14ac:dyDescent="0.3">
      <c r="A18" s="136"/>
      <c r="B18" s="230"/>
      <c r="C18" s="136"/>
      <c r="D18" s="13" t="s">
        <v>54</v>
      </c>
      <c r="E18" s="4">
        <v>52500</v>
      </c>
      <c r="F18" s="4">
        <v>102500</v>
      </c>
      <c r="G18" s="4">
        <v>52500</v>
      </c>
      <c r="H18" s="4">
        <v>52500</v>
      </c>
      <c r="I18" s="4">
        <v>92500</v>
      </c>
      <c r="J18" s="4">
        <v>52500</v>
      </c>
      <c r="K18" s="4">
        <v>52500</v>
      </c>
      <c r="L18" s="4">
        <v>52500</v>
      </c>
      <c r="M18" s="4">
        <v>52500</v>
      </c>
      <c r="N18" s="4">
        <v>92500</v>
      </c>
      <c r="O18" s="4">
        <v>52500</v>
      </c>
      <c r="P18" s="4">
        <v>52400</v>
      </c>
      <c r="Q18" s="66">
        <f>SUM(E18:P18)</f>
        <v>759900</v>
      </c>
      <c r="R18" s="66">
        <v>-160000</v>
      </c>
      <c r="S18" s="66">
        <f>+Q18+R18</f>
        <v>599900</v>
      </c>
      <c r="T18" s="2"/>
    </row>
    <row r="19" spans="1:20" ht="30.6" customHeight="1" x14ac:dyDescent="0.3">
      <c r="A19" s="135">
        <v>5</v>
      </c>
      <c r="B19" s="229" t="s">
        <v>33</v>
      </c>
      <c r="C19" s="135" t="s">
        <v>7</v>
      </c>
      <c r="D19" s="13">
        <f t="shared" ref="D19" si="1">SUM(E19:P19)</f>
        <v>144</v>
      </c>
      <c r="E19" s="2">
        <v>12</v>
      </c>
      <c r="F19" s="2">
        <v>12</v>
      </c>
      <c r="G19" s="2">
        <v>12</v>
      </c>
      <c r="H19" s="2">
        <v>12</v>
      </c>
      <c r="I19" s="2">
        <v>12</v>
      </c>
      <c r="J19" s="2">
        <v>12</v>
      </c>
      <c r="K19" s="2">
        <v>12</v>
      </c>
      <c r="L19" s="2">
        <v>12</v>
      </c>
      <c r="M19" s="2">
        <v>12</v>
      </c>
      <c r="N19" s="2">
        <v>12</v>
      </c>
      <c r="O19" s="2">
        <v>12</v>
      </c>
      <c r="P19" s="2">
        <v>12</v>
      </c>
      <c r="Q19" s="66"/>
      <c r="R19" s="66"/>
      <c r="S19" s="66"/>
      <c r="T19" s="2">
        <v>2000</v>
      </c>
    </row>
    <row r="20" spans="1:20" ht="30.6" customHeight="1" x14ac:dyDescent="0.3">
      <c r="A20" s="136"/>
      <c r="B20" s="230"/>
      <c r="C20" s="136"/>
      <c r="D20" s="13" t="s">
        <v>54</v>
      </c>
      <c r="E20" s="4">
        <v>51300</v>
      </c>
      <c r="F20" s="4">
        <v>91300</v>
      </c>
      <c r="G20" s="4">
        <v>51300</v>
      </c>
      <c r="H20" s="4">
        <v>51300</v>
      </c>
      <c r="I20" s="4">
        <v>51300</v>
      </c>
      <c r="J20" s="4">
        <v>105300</v>
      </c>
      <c r="K20" s="4">
        <v>51249</v>
      </c>
      <c r="L20" s="4">
        <v>51300</v>
      </c>
      <c r="M20" s="4">
        <v>51300</v>
      </c>
      <c r="N20" s="4">
        <v>51300</v>
      </c>
      <c r="O20" s="4">
        <v>51300</v>
      </c>
      <c r="P20" s="4">
        <v>92200.83</v>
      </c>
      <c r="Q20" s="66">
        <f>SUM(E20:P20)</f>
        <v>750449.83</v>
      </c>
      <c r="R20" s="66">
        <v>-160000</v>
      </c>
      <c r="S20" s="66">
        <f>+Q20+R20</f>
        <v>590449.82999999996</v>
      </c>
      <c r="T20" s="2"/>
    </row>
    <row r="21" spans="1:20" ht="30.6" customHeight="1" x14ac:dyDescent="0.3">
      <c r="A21" s="190" t="s">
        <v>6</v>
      </c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2"/>
      <c r="Q21" s="108">
        <f>SUM(Q12+Q14+Q16+Q18+Q20)</f>
        <v>3506326.83</v>
      </c>
      <c r="R21" s="108">
        <f>SUM(R12+R14+R16+R18+R20)</f>
        <v>-730207.05</v>
      </c>
      <c r="S21" s="108">
        <f>SUM(S12+S14+S16+S18+S20)</f>
        <v>2776119.7800000003</v>
      </c>
      <c r="T21" s="123"/>
    </row>
    <row r="22" spans="1:20" x14ac:dyDescent="0.3">
      <c r="J22" s="7"/>
      <c r="K22" s="7"/>
      <c r="Q22" s="102"/>
      <c r="R22" s="102"/>
      <c r="S22" s="102"/>
    </row>
    <row r="23" spans="1:20" x14ac:dyDescent="0.3">
      <c r="J23" s="7"/>
      <c r="K23" s="7"/>
      <c r="Q23" s="11"/>
      <c r="R23" s="11"/>
      <c r="S23" s="11"/>
    </row>
    <row r="24" spans="1:20" x14ac:dyDescent="0.3">
      <c r="T24" s="7"/>
    </row>
    <row r="26" spans="1:20" x14ac:dyDescent="0.3">
      <c r="T26" s="7"/>
    </row>
  </sheetData>
  <mergeCells count="42">
    <mergeCell ref="A21:P21"/>
    <mergeCell ref="E9:P9"/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O7:T7"/>
    <mergeCell ref="A8:T8"/>
    <mergeCell ref="A5:T5"/>
    <mergeCell ref="A6:C6"/>
    <mergeCell ref="D6:I6"/>
    <mergeCell ref="J6:N6"/>
    <mergeCell ref="O6:T6"/>
    <mergeCell ref="A7:C7"/>
    <mergeCell ref="D7:I7"/>
    <mergeCell ref="J7:N7"/>
    <mergeCell ref="A1:T1"/>
    <mergeCell ref="A2:C2"/>
    <mergeCell ref="D2:L2"/>
    <mergeCell ref="M2:T2"/>
    <mergeCell ref="A3:C3"/>
    <mergeCell ref="D3:L3"/>
    <mergeCell ref="M3:T3"/>
    <mergeCell ref="C19:C20"/>
    <mergeCell ref="Q9:Q10"/>
    <mergeCell ref="T9:T10"/>
    <mergeCell ref="A9:A10"/>
    <mergeCell ref="B9:B10"/>
    <mergeCell ref="C9:C10"/>
    <mergeCell ref="D9:D10"/>
    <mergeCell ref="R9:R10"/>
    <mergeCell ref="S9:S10"/>
  </mergeCells>
  <printOptions horizontalCentered="1"/>
  <pageMargins left="0.70866141732283472" right="0.70866141732283472" top="1.1811023622047245" bottom="0.74803149606299213" header="0.31496062992125984" footer="0.31496062992125984"/>
  <pageSetup paperSize="5" scale="70" orientation="landscape" verticalDpi="300" r:id="rId1"/>
  <headerFooter>
    <oddHeader>&amp;L&amp;G&amp;C&amp;"Arial Black,Normal"&amp;14H. AYUNTAMIENTO MUNICIPAL CONSTITUCIONAL DE
BENITO JUÁREZ, GUERRERO
EJERCICIO FISCAL 2021&amp;R&amp;G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T90"/>
  <sheetViews>
    <sheetView topLeftCell="A78" zoomScaleNormal="100" zoomScaleSheetLayoutView="110" zoomScalePageLayoutView="60" workbookViewId="0">
      <selection activeCell="F99" sqref="F99"/>
    </sheetView>
  </sheetViews>
  <sheetFormatPr baseColWidth="10" defaultColWidth="11.42578125" defaultRowHeight="16.5" x14ac:dyDescent="0.3"/>
  <cols>
    <col min="1" max="1" width="5" style="6" customWidth="1"/>
    <col min="2" max="2" width="33.140625" style="6" customWidth="1"/>
    <col min="3" max="3" width="9.140625" style="6" customWidth="1"/>
    <col min="4" max="4" width="8.42578125" style="6" customWidth="1"/>
    <col min="5" max="16" width="9.85546875" style="6" bestFit="1" customWidth="1"/>
    <col min="17" max="19" width="16.140625" style="6" customWidth="1"/>
    <col min="20" max="20" width="14.42578125" style="6" customWidth="1"/>
    <col min="21" max="16384" width="11.42578125" style="6"/>
  </cols>
  <sheetData>
    <row r="1" spans="1:20" x14ac:dyDescent="0.3">
      <c r="A1" s="143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ht="16.5" customHeight="1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" s="8" customFormat="1" ht="87" customHeight="1" thickBot="1" x14ac:dyDescent="0.35">
      <c r="A3" s="149" t="s">
        <v>119</v>
      </c>
      <c r="B3" s="149"/>
      <c r="C3" s="149"/>
      <c r="D3" s="151" t="s">
        <v>243</v>
      </c>
      <c r="E3" s="151"/>
      <c r="F3" s="151"/>
      <c r="G3" s="151"/>
      <c r="H3" s="151"/>
      <c r="I3" s="151"/>
      <c r="J3" s="151"/>
      <c r="K3" s="151"/>
      <c r="L3" s="151"/>
      <c r="M3" s="152" t="s">
        <v>244</v>
      </c>
      <c r="N3" s="152"/>
      <c r="O3" s="152"/>
      <c r="P3" s="152"/>
      <c r="Q3" s="152"/>
      <c r="R3" s="152"/>
      <c r="S3" s="152"/>
      <c r="T3" s="153"/>
    </row>
    <row r="4" spans="1:20" ht="28.5" customHeight="1" x14ac:dyDescent="0.3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</row>
    <row r="5" spans="1:20" x14ac:dyDescent="0.3">
      <c r="A5" s="166" t="s">
        <v>82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</row>
    <row r="6" spans="1:20" x14ac:dyDescent="0.3">
      <c r="A6" s="225" t="s">
        <v>75</v>
      </c>
      <c r="B6" s="225"/>
      <c r="C6" s="225"/>
      <c r="D6" s="225" t="s">
        <v>77</v>
      </c>
      <c r="E6" s="225"/>
      <c r="F6" s="225"/>
      <c r="G6" s="225"/>
      <c r="H6" s="225" t="s">
        <v>78</v>
      </c>
      <c r="I6" s="225"/>
      <c r="J6" s="225"/>
      <c r="K6" s="225"/>
      <c r="L6" s="225"/>
      <c r="M6" s="225"/>
      <c r="N6" s="225"/>
      <c r="O6" s="225"/>
      <c r="P6" s="225" t="s">
        <v>80</v>
      </c>
      <c r="Q6" s="225"/>
      <c r="R6" s="225"/>
      <c r="S6" s="225"/>
      <c r="T6" s="225"/>
    </row>
    <row r="7" spans="1:20" ht="21.75" customHeight="1" x14ac:dyDescent="0.3">
      <c r="A7" s="217" t="s">
        <v>76</v>
      </c>
      <c r="B7" s="217"/>
      <c r="C7" s="217"/>
      <c r="D7" s="235" t="s">
        <v>120</v>
      </c>
      <c r="E7" s="235"/>
      <c r="F7" s="235"/>
      <c r="G7" s="235"/>
      <c r="H7" s="221" t="s">
        <v>121</v>
      </c>
      <c r="I7" s="221"/>
      <c r="J7" s="221"/>
      <c r="K7" s="221"/>
      <c r="L7" s="221"/>
      <c r="M7" s="221"/>
      <c r="N7" s="221"/>
      <c r="O7" s="221"/>
      <c r="P7" s="221" t="s">
        <v>213</v>
      </c>
      <c r="Q7" s="221"/>
      <c r="R7" s="221"/>
      <c r="S7" s="221"/>
      <c r="T7" s="221"/>
    </row>
    <row r="8" spans="1:20" x14ac:dyDescent="0.3">
      <c r="A8" s="223"/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</row>
    <row r="9" spans="1:20" ht="15" customHeight="1" x14ac:dyDescent="0.3">
      <c r="A9" s="181" t="s">
        <v>51</v>
      </c>
      <c r="B9" s="181" t="s">
        <v>71</v>
      </c>
      <c r="C9" s="181" t="s">
        <v>52</v>
      </c>
      <c r="D9" s="181" t="s">
        <v>53</v>
      </c>
      <c r="E9" s="187" t="s">
        <v>72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9"/>
      <c r="Q9" s="156" t="s">
        <v>265</v>
      </c>
      <c r="R9" s="156" t="s">
        <v>266</v>
      </c>
      <c r="S9" s="156" t="s">
        <v>267</v>
      </c>
      <c r="T9" s="183" t="s">
        <v>61</v>
      </c>
    </row>
    <row r="10" spans="1:20" x14ac:dyDescent="0.3">
      <c r="A10" s="182"/>
      <c r="B10" s="182"/>
      <c r="C10" s="182"/>
      <c r="D10" s="182"/>
      <c r="E10" s="1" t="s">
        <v>38</v>
      </c>
      <c r="F10" s="1" t="s">
        <v>39</v>
      </c>
      <c r="G10" s="1" t="s">
        <v>40</v>
      </c>
      <c r="H10" s="1" t="s">
        <v>41</v>
      </c>
      <c r="I10" s="1" t="s">
        <v>40</v>
      </c>
      <c r="J10" s="1" t="s">
        <v>42</v>
      </c>
      <c r="K10" s="1" t="s">
        <v>42</v>
      </c>
      <c r="L10" s="1" t="s">
        <v>41</v>
      </c>
      <c r="M10" s="1" t="s">
        <v>43</v>
      </c>
      <c r="N10" s="1" t="s">
        <v>44</v>
      </c>
      <c r="O10" s="1" t="s">
        <v>45</v>
      </c>
      <c r="P10" s="1" t="s">
        <v>46</v>
      </c>
      <c r="Q10" s="157"/>
      <c r="R10" s="157"/>
      <c r="S10" s="157"/>
      <c r="T10" s="184"/>
    </row>
    <row r="11" spans="1:20" ht="24.75" customHeight="1" x14ac:dyDescent="0.3">
      <c r="A11" s="135">
        <v>1</v>
      </c>
      <c r="B11" s="229" t="s">
        <v>168</v>
      </c>
      <c r="C11" s="135" t="s">
        <v>16</v>
      </c>
      <c r="D11" s="2">
        <f>SUM(E11:P11)</f>
        <v>4</v>
      </c>
      <c r="E11" s="2"/>
      <c r="F11" s="2"/>
      <c r="G11" s="2">
        <v>1</v>
      </c>
      <c r="H11" s="2"/>
      <c r="I11" s="2"/>
      <c r="J11" s="2">
        <v>1</v>
      </c>
      <c r="K11" s="2"/>
      <c r="L11" s="2"/>
      <c r="M11" s="2">
        <v>1</v>
      </c>
      <c r="N11" s="2"/>
      <c r="O11" s="2"/>
      <c r="P11" s="2">
        <v>1</v>
      </c>
      <c r="Q11" s="2"/>
      <c r="R11" s="127"/>
      <c r="S11" s="127"/>
      <c r="T11" s="3">
        <v>110</v>
      </c>
    </row>
    <row r="12" spans="1:20" ht="24.75" customHeight="1" x14ac:dyDescent="0.3">
      <c r="A12" s="136"/>
      <c r="B12" s="230"/>
      <c r="C12" s="136"/>
      <c r="D12" s="13" t="s">
        <v>54</v>
      </c>
      <c r="E12" s="4"/>
      <c r="F12" s="4"/>
      <c r="G12" s="4">
        <v>350000</v>
      </c>
      <c r="H12" s="4"/>
      <c r="I12" s="4"/>
      <c r="J12" s="4">
        <v>350000</v>
      </c>
      <c r="K12" s="4"/>
      <c r="L12" s="4"/>
      <c r="M12" s="4">
        <v>350000</v>
      </c>
      <c r="N12" s="4"/>
      <c r="O12" s="4"/>
      <c r="P12" s="4">
        <v>350000</v>
      </c>
      <c r="Q12" s="4">
        <f>SUM(E12:P12)</f>
        <v>1400000</v>
      </c>
      <c r="R12" s="4"/>
      <c r="S12" s="4">
        <f>+Q12+R12</f>
        <v>1400000</v>
      </c>
      <c r="T12" s="3"/>
    </row>
    <row r="13" spans="1:20" ht="25.5" customHeight="1" x14ac:dyDescent="0.3">
      <c r="A13" s="135">
        <v>2</v>
      </c>
      <c r="B13" s="231" t="s">
        <v>247</v>
      </c>
      <c r="C13" s="135" t="s">
        <v>70</v>
      </c>
      <c r="D13" s="13">
        <f t="shared" ref="D13:D21" si="0">SUM(E13:P13)</f>
        <v>4</v>
      </c>
      <c r="E13" s="2"/>
      <c r="F13" s="2"/>
      <c r="G13" s="2">
        <v>1</v>
      </c>
      <c r="H13" s="2"/>
      <c r="I13" s="2"/>
      <c r="J13" s="2">
        <v>1</v>
      </c>
      <c r="K13" s="2"/>
      <c r="L13" s="2"/>
      <c r="M13" s="2">
        <v>1</v>
      </c>
      <c r="N13" s="2"/>
      <c r="O13" s="2"/>
      <c r="P13" s="2">
        <v>1</v>
      </c>
      <c r="Q13" s="2"/>
      <c r="R13" s="127"/>
      <c r="S13" s="127"/>
      <c r="T13" s="3">
        <v>110</v>
      </c>
    </row>
    <row r="14" spans="1:20" ht="40.5" customHeight="1" x14ac:dyDescent="0.3">
      <c r="A14" s="136"/>
      <c r="B14" s="232"/>
      <c r="C14" s="136"/>
      <c r="D14" s="13" t="s">
        <v>54</v>
      </c>
      <c r="E14" s="4">
        <v>102016.25</v>
      </c>
      <c r="F14" s="4">
        <v>102016.25</v>
      </c>
      <c r="G14" s="4">
        <v>102016.25</v>
      </c>
      <c r="H14" s="4">
        <v>102016.25</v>
      </c>
      <c r="I14" s="4">
        <v>102016.25</v>
      </c>
      <c r="J14" s="4">
        <v>102016.25</v>
      </c>
      <c r="K14" s="4">
        <v>102016.25</v>
      </c>
      <c r="L14" s="4">
        <v>102016.25</v>
      </c>
      <c r="M14" s="4">
        <v>102016.25</v>
      </c>
      <c r="N14" s="4">
        <v>102016.25</v>
      </c>
      <c r="O14" s="4">
        <v>102016.25</v>
      </c>
      <c r="P14" s="4">
        <v>102016.25</v>
      </c>
      <c r="Q14" s="4">
        <f>SUM(E14:P14)</f>
        <v>1224195</v>
      </c>
      <c r="R14" s="4"/>
      <c r="S14" s="4">
        <f>+Q14+R14</f>
        <v>1224195</v>
      </c>
      <c r="T14" s="3"/>
    </row>
    <row r="15" spans="1:20" ht="30.75" customHeight="1" x14ac:dyDescent="0.3">
      <c r="A15" s="135">
        <v>3</v>
      </c>
      <c r="B15" s="229" t="s">
        <v>228</v>
      </c>
      <c r="C15" s="135" t="s">
        <v>18</v>
      </c>
      <c r="D15" s="13">
        <f t="shared" si="0"/>
        <v>290</v>
      </c>
      <c r="E15" s="2">
        <v>20</v>
      </c>
      <c r="F15" s="2">
        <v>20</v>
      </c>
      <c r="G15" s="2">
        <v>30</v>
      </c>
      <c r="H15" s="2">
        <v>20</v>
      </c>
      <c r="I15" s="2">
        <v>30</v>
      </c>
      <c r="J15" s="2">
        <v>30</v>
      </c>
      <c r="K15" s="2">
        <v>20</v>
      </c>
      <c r="L15" s="2">
        <v>20</v>
      </c>
      <c r="M15" s="2">
        <v>30</v>
      </c>
      <c r="N15" s="2">
        <v>20</v>
      </c>
      <c r="O15" s="2">
        <v>20</v>
      </c>
      <c r="P15" s="2">
        <v>30</v>
      </c>
      <c r="Q15" s="2"/>
      <c r="R15" s="127"/>
      <c r="S15" s="127"/>
      <c r="T15" s="3">
        <v>21659</v>
      </c>
    </row>
    <row r="16" spans="1:20" ht="27.75" customHeight="1" x14ac:dyDescent="0.3">
      <c r="A16" s="136"/>
      <c r="B16" s="230"/>
      <c r="C16" s="136"/>
      <c r="D16" s="13" t="s">
        <v>54</v>
      </c>
      <c r="E16" s="4">
        <v>82132</v>
      </c>
      <c r="F16" s="4">
        <v>75000</v>
      </c>
      <c r="G16" s="4">
        <v>102132</v>
      </c>
      <c r="H16" s="4">
        <v>75000</v>
      </c>
      <c r="I16" s="4">
        <v>85000</v>
      </c>
      <c r="J16" s="4">
        <v>65000</v>
      </c>
      <c r="K16" s="4">
        <v>68000</v>
      </c>
      <c r="L16" s="4">
        <v>55000</v>
      </c>
      <c r="M16" s="4">
        <v>60000</v>
      </c>
      <c r="N16" s="4">
        <v>54500</v>
      </c>
      <c r="O16" s="4">
        <v>60000</v>
      </c>
      <c r="P16" s="4">
        <v>50000</v>
      </c>
      <c r="Q16" s="4">
        <f>SUM(E16:P16)</f>
        <v>831764</v>
      </c>
      <c r="R16" s="4"/>
      <c r="S16" s="4">
        <f>+Q16+R16</f>
        <v>831764</v>
      </c>
      <c r="T16" s="3"/>
    </row>
    <row r="17" spans="1:20" ht="29.25" customHeight="1" x14ac:dyDescent="0.3">
      <c r="A17" s="135">
        <v>4</v>
      </c>
      <c r="B17" s="229" t="s">
        <v>229</v>
      </c>
      <c r="C17" s="135" t="s">
        <v>19</v>
      </c>
      <c r="D17" s="13">
        <f t="shared" si="0"/>
        <v>24</v>
      </c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2</v>
      </c>
      <c r="L17" s="2">
        <v>2</v>
      </c>
      <c r="M17" s="2">
        <v>2</v>
      </c>
      <c r="N17" s="2">
        <v>2</v>
      </c>
      <c r="O17" s="2">
        <v>2</v>
      </c>
      <c r="P17" s="2">
        <v>2</v>
      </c>
      <c r="Q17" s="2"/>
      <c r="R17" s="127"/>
      <c r="S17" s="127"/>
      <c r="T17" s="3">
        <v>123</v>
      </c>
    </row>
    <row r="18" spans="1:20" ht="18" customHeight="1" x14ac:dyDescent="0.3">
      <c r="A18" s="136"/>
      <c r="B18" s="230"/>
      <c r="C18" s="136"/>
      <c r="D18" s="13" t="s">
        <v>54</v>
      </c>
      <c r="E18" s="4">
        <v>102340</v>
      </c>
      <c r="F18" s="4">
        <v>102340</v>
      </c>
      <c r="G18" s="4">
        <v>101340</v>
      </c>
      <c r="H18" s="4">
        <v>102340</v>
      </c>
      <c r="I18" s="4">
        <v>102340</v>
      </c>
      <c r="J18" s="4">
        <v>102340</v>
      </c>
      <c r="K18" s="4">
        <v>92204</v>
      </c>
      <c r="L18" s="4">
        <v>101500</v>
      </c>
      <c r="M18" s="4">
        <v>101700</v>
      </c>
      <c r="N18" s="4">
        <v>102340</v>
      </c>
      <c r="O18" s="4">
        <v>102284.68</v>
      </c>
      <c r="P18" s="4">
        <v>102340</v>
      </c>
      <c r="Q18" s="4">
        <f>SUM(E18:P18)</f>
        <v>1215408.68</v>
      </c>
      <c r="R18" s="4">
        <v>603214.30000000005</v>
      </c>
      <c r="S18" s="4">
        <f>+Q18+R18</f>
        <v>1818622.98</v>
      </c>
      <c r="T18" s="3"/>
    </row>
    <row r="19" spans="1:20" x14ac:dyDescent="0.3">
      <c r="A19" s="135">
        <v>5</v>
      </c>
      <c r="B19" s="229" t="s">
        <v>14</v>
      </c>
      <c r="C19" s="135" t="s">
        <v>20</v>
      </c>
      <c r="D19" s="13">
        <f t="shared" si="0"/>
        <v>12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>
        <v>1</v>
      </c>
      <c r="L19" s="2">
        <v>1</v>
      </c>
      <c r="M19" s="2">
        <v>1</v>
      </c>
      <c r="N19" s="2">
        <v>1</v>
      </c>
      <c r="O19" s="2">
        <v>1</v>
      </c>
      <c r="P19" s="2">
        <v>1</v>
      </c>
      <c r="Q19" s="2"/>
      <c r="R19" s="127"/>
      <c r="S19" s="127"/>
      <c r="T19" s="3">
        <v>58000</v>
      </c>
    </row>
    <row r="20" spans="1:20" ht="37.5" customHeight="1" x14ac:dyDescent="0.3">
      <c r="A20" s="136"/>
      <c r="B20" s="230"/>
      <c r="C20" s="136"/>
      <c r="D20" s="13" t="s">
        <v>54</v>
      </c>
      <c r="E20" s="4">
        <v>102000</v>
      </c>
      <c r="F20" s="4">
        <v>80000</v>
      </c>
      <c r="G20" s="4">
        <v>102000</v>
      </c>
      <c r="H20" s="4">
        <v>102000</v>
      </c>
      <c r="I20" s="4">
        <v>90000</v>
      </c>
      <c r="J20" s="4">
        <v>92000</v>
      </c>
      <c r="K20" s="4">
        <v>102000</v>
      </c>
      <c r="L20" s="4">
        <v>102020</v>
      </c>
      <c r="M20" s="4">
        <v>95000</v>
      </c>
      <c r="N20" s="4">
        <v>102000</v>
      </c>
      <c r="O20" s="4">
        <v>98000</v>
      </c>
      <c r="P20" s="4">
        <v>98000</v>
      </c>
      <c r="Q20" s="4">
        <f>SUM(E20:P20)</f>
        <v>1165020</v>
      </c>
      <c r="R20" s="4"/>
      <c r="S20" s="4">
        <f>+Q20+R20</f>
        <v>1165020</v>
      </c>
      <c r="T20" s="3"/>
    </row>
    <row r="21" spans="1:20" ht="33" customHeight="1" x14ac:dyDescent="0.3">
      <c r="A21" s="135">
        <v>6</v>
      </c>
      <c r="B21" s="229" t="s">
        <v>230</v>
      </c>
      <c r="C21" s="135" t="s">
        <v>2</v>
      </c>
      <c r="D21" s="13">
        <f t="shared" si="0"/>
        <v>12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1</v>
      </c>
      <c r="N21" s="2">
        <v>1</v>
      </c>
      <c r="O21" s="2">
        <v>1</v>
      </c>
      <c r="P21" s="2">
        <v>1</v>
      </c>
      <c r="Q21" s="2"/>
      <c r="R21" s="127"/>
      <c r="S21" s="127"/>
      <c r="T21" s="3">
        <v>44979</v>
      </c>
    </row>
    <row r="22" spans="1:20" ht="27.75" customHeight="1" x14ac:dyDescent="0.3">
      <c r="A22" s="136"/>
      <c r="B22" s="230"/>
      <c r="C22" s="136"/>
      <c r="D22" s="13" t="s">
        <v>54</v>
      </c>
      <c r="E22" s="4">
        <v>75000</v>
      </c>
      <c r="F22" s="4">
        <v>75000</v>
      </c>
      <c r="G22" s="4">
        <v>75000</v>
      </c>
      <c r="H22" s="4">
        <v>75000</v>
      </c>
      <c r="I22" s="4">
        <v>75000</v>
      </c>
      <c r="J22" s="4">
        <v>75000</v>
      </c>
      <c r="K22" s="4">
        <v>75000</v>
      </c>
      <c r="L22" s="4">
        <v>75000</v>
      </c>
      <c r="M22" s="4">
        <v>75000</v>
      </c>
      <c r="N22" s="4">
        <v>75000</v>
      </c>
      <c r="O22" s="4">
        <v>75000</v>
      </c>
      <c r="P22" s="4">
        <v>75000</v>
      </c>
      <c r="Q22" s="4">
        <f>SUM(E22:P22)</f>
        <v>900000</v>
      </c>
      <c r="R22" s="4"/>
      <c r="S22" s="4">
        <f>+Q22+R22</f>
        <v>900000</v>
      </c>
      <c r="T22" s="3"/>
    </row>
    <row r="23" spans="1:20" x14ac:dyDescent="0.3">
      <c r="A23" s="190" t="s">
        <v>6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07">
        <f>SUM(Q12+Q14+Q16+Q18+Q20+Q22)</f>
        <v>6736387.6799999997</v>
      </c>
      <c r="R23" s="107">
        <f>SUM(R12+R14+R16+R18+R20+R22)</f>
        <v>603214.30000000005</v>
      </c>
      <c r="S23" s="107">
        <f>SUM(S12+S14+S16+S18+S20+S22)</f>
        <v>7339601.9800000004</v>
      </c>
      <c r="T23" s="104"/>
    </row>
    <row r="24" spans="1:20" x14ac:dyDescent="0.3">
      <c r="A24" s="67"/>
      <c r="B24" s="68"/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124"/>
      <c r="R24" s="124"/>
      <c r="S24" s="124"/>
      <c r="T24" s="69"/>
    </row>
    <row r="25" spans="1:20" x14ac:dyDescent="0.3">
      <c r="A25" s="70"/>
      <c r="B25" s="71"/>
      <c r="C25" s="70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116"/>
      <c r="R25" s="116"/>
      <c r="S25" s="116"/>
      <c r="T25" s="72"/>
    </row>
    <row r="26" spans="1:20" x14ac:dyDescent="0.3">
      <c r="A26" s="70"/>
      <c r="B26" s="71"/>
      <c r="C26" s="70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2"/>
    </row>
    <row r="27" spans="1:20" x14ac:dyDescent="0.3">
      <c r="A27" s="70"/>
      <c r="B27" s="71"/>
      <c r="C27" s="70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2"/>
    </row>
    <row r="28" spans="1:20" x14ac:dyDescent="0.3">
      <c r="A28" s="70"/>
      <c r="B28" s="71"/>
      <c r="C28" s="70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2"/>
    </row>
    <row r="29" spans="1:20" x14ac:dyDescent="0.3">
      <c r="A29" s="70"/>
      <c r="B29" s="71"/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2"/>
    </row>
    <row r="30" spans="1:20" x14ac:dyDescent="0.3">
      <c r="A30" s="70"/>
      <c r="B30" s="71"/>
      <c r="C30" s="70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2"/>
    </row>
    <row r="31" spans="1:20" x14ac:dyDescent="0.3">
      <c r="A31" s="70"/>
      <c r="B31" s="71"/>
      <c r="C31" s="70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2"/>
    </row>
    <row r="32" spans="1:20" ht="17.25" thickBot="1" x14ac:dyDescent="0.35">
      <c r="A32" s="70"/>
      <c r="B32" s="71"/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2"/>
    </row>
    <row r="33" spans="1:20" x14ac:dyDescent="0.3">
      <c r="A33" s="143" t="s">
        <v>109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</row>
    <row r="34" spans="1:20" x14ac:dyDescent="0.3">
      <c r="A34" s="150" t="s">
        <v>50</v>
      </c>
      <c r="B34" s="150"/>
      <c r="C34" s="150"/>
      <c r="D34" s="150" t="s">
        <v>94</v>
      </c>
      <c r="E34" s="150"/>
      <c r="F34" s="150"/>
      <c r="G34" s="150"/>
      <c r="H34" s="150"/>
      <c r="I34" s="150"/>
      <c r="J34" s="150"/>
      <c r="K34" s="150"/>
      <c r="L34" s="150"/>
      <c r="M34" s="147" t="s">
        <v>85</v>
      </c>
      <c r="N34" s="147"/>
      <c r="O34" s="147"/>
      <c r="P34" s="147"/>
      <c r="Q34" s="147"/>
      <c r="R34" s="147"/>
      <c r="S34" s="147"/>
      <c r="T34" s="154"/>
    </row>
    <row r="35" spans="1:20" s="8" customFormat="1" ht="88.5" customHeight="1" thickBot="1" x14ac:dyDescent="0.35">
      <c r="A35" s="149" t="s">
        <v>122</v>
      </c>
      <c r="B35" s="149"/>
      <c r="C35" s="149"/>
      <c r="D35" s="151" t="s">
        <v>243</v>
      </c>
      <c r="E35" s="151"/>
      <c r="F35" s="151"/>
      <c r="G35" s="151"/>
      <c r="H35" s="151"/>
      <c r="I35" s="151"/>
      <c r="J35" s="151"/>
      <c r="K35" s="151"/>
      <c r="L35" s="151"/>
      <c r="M35" s="152" t="s">
        <v>244</v>
      </c>
      <c r="N35" s="152"/>
      <c r="O35" s="152"/>
      <c r="P35" s="152"/>
      <c r="Q35" s="152"/>
      <c r="R35" s="152"/>
      <c r="S35" s="152"/>
      <c r="T35" s="153"/>
    </row>
    <row r="36" spans="1:20" x14ac:dyDescent="0.3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</row>
    <row r="37" spans="1:20" x14ac:dyDescent="0.3">
      <c r="A37" s="166" t="s">
        <v>82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</row>
    <row r="38" spans="1:20" x14ac:dyDescent="0.3">
      <c r="A38" s="225" t="s">
        <v>75</v>
      </c>
      <c r="B38" s="225"/>
      <c r="C38" s="225"/>
      <c r="D38" s="225" t="s">
        <v>77</v>
      </c>
      <c r="E38" s="225"/>
      <c r="F38" s="225"/>
      <c r="G38" s="225"/>
      <c r="H38" s="225" t="s">
        <v>78</v>
      </c>
      <c r="I38" s="225"/>
      <c r="J38" s="225"/>
      <c r="K38" s="225"/>
      <c r="L38" s="225"/>
      <c r="M38" s="225"/>
      <c r="N38" s="225"/>
      <c r="O38" s="225"/>
      <c r="P38" s="225" t="s">
        <v>80</v>
      </c>
      <c r="Q38" s="225"/>
      <c r="R38" s="225"/>
      <c r="S38" s="225"/>
      <c r="T38" s="225"/>
    </row>
    <row r="39" spans="1:20" ht="24" customHeight="1" x14ac:dyDescent="0.3">
      <c r="A39" s="217" t="s">
        <v>76</v>
      </c>
      <c r="B39" s="217"/>
      <c r="C39" s="217"/>
      <c r="D39" s="235" t="s">
        <v>120</v>
      </c>
      <c r="E39" s="235"/>
      <c r="F39" s="235"/>
      <c r="G39" s="235"/>
      <c r="H39" s="221" t="s">
        <v>121</v>
      </c>
      <c r="I39" s="221"/>
      <c r="J39" s="221"/>
      <c r="K39" s="221"/>
      <c r="L39" s="221"/>
      <c r="M39" s="221"/>
      <c r="N39" s="221"/>
      <c r="O39" s="221"/>
      <c r="P39" s="221" t="s">
        <v>213</v>
      </c>
      <c r="Q39" s="221"/>
      <c r="R39" s="221"/>
      <c r="S39" s="221"/>
      <c r="T39" s="221"/>
    </row>
    <row r="40" spans="1:20" x14ac:dyDescent="0.3">
      <c r="A40" s="223"/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</row>
    <row r="41" spans="1:20" ht="15" customHeight="1" x14ac:dyDescent="0.3">
      <c r="A41" s="181" t="s">
        <v>51</v>
      </c>
      <c r="B41" s="181" t="s">
        <v>71</v>
      </c>
      <c r="C41" s="181" t="s">
        <v>52</v>
      </c>
      <c r="D41" s="181" t="s">
        <v>53</v>
      </c>
      <c r="E41" s="187" t="s">
        <v>72</v>
      </c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9"/>
      <c r="Q41" s="156" t="s">
        <v>265</v>
      </c>
      <c r="R41" s="156" t="s">
        <v>266</v>
      </c>
      <c r="S41" s="156" t="s">
        <v>267</v>
      </c>
      <c r="T41" s="183" t="s">
        <v>61</v>
      </c>
    </row>
    <row r="42" spans="1:20" x14ac:dyDescent="0.3">
      <c r="A42" s="182"/>
      <c r="B42" s="182"/>
      <c r="C42" s="182"/>
      <c r="D42" s="182"/>
      <c r="E42" s="1" t="s">
        <v>38</v>
      </c>
      <c r="F42" s="1" t="s">
        <v>39</v>
      </c>
      <c r="G42" s="1" t="s">
        <v>40</v>
      </c>
      <c r="H42" s="1" t="s">
        <v>41</v>
      </c>
      <c r="I42" s="1" t="s">
        <v>40</v>
      </c>
      <c r="J42" s="1" t="s">
        <v>42</v>
      </c>
      <c r="K42" s="1" t="s">
        <v>42</v>
      </c>
      <c r="L42" s="1" t="s">
        <v>41</v>
      </c>
      <c r="M42" s="1" t="s">
        <v>43</v>
      </c>
      <c r="N42" s="1" t="s">
        <v>44</v>
      </c>
      <c r="O42" s="1" t="s">
        <v>45</v>
      </c>
      <c r="P42" s="1" t="s">
        <v>46</v>
      </c>
      <c r="Q42" s="157"/>
      <c r="R42" s="157"/>
      <c r="S42" s="157"/>
      <c r="T42" s="184"/>
    </row>
    <row r="43" spans="1:20" ht="27" customHeight="1" x14ac:dyDescent="0.3">
      <c r="A43" s="135">
        <v>1</v>
      </c>
      <c r="B43" s="229" t="s">
        <v>171</v>
      </c>
      <c r="C43" s="135" t="s">
        <v>18</v>
      </c>
      <c r="D43" s="2">
        <f t="shared" ref="D43" si="1">SUM(E43:P43)</f>
        <v>240</v>
      </c>
      <c r="E43" s="2">
        <v>20</v>
      </c>
      <c r="F43" s="2">
        <v>20</v>
      </c>
      <c r="G43" s="2">
        <v>20</v>
      </c>
      <c r="H43" s="2">
        <v>20</v>
      </c>
      <c r="I43" s="2">
        <v>20</v>
      </c>
      <c r="J43" s="2">
        <v>20</v>
      </c>
      <c r="K43" s="2">
        <v>20</v>
      </c>
      <c r="L43" s="2">
        <v>20</v>
      </c>
      <c r="M43" s="2">
        <v>20</v>
      </c>
      <c r="N43" s="2">
        <v>20</v>
      </c>
      <c r="O43" s="2">
        <v>20</v>
      </c>
      <c r="P43" s="2">
        <v>20</v>
      </c>
      <c r="Q43" s="2"/>
      <c r="R43" s="127"/>
      <c r="S43" s="127"/>
      <c r="T43" s="3">
        <v>8000</v>
      </c>
    </row>
    <row r="44" spans="1:20" ht="21" customHeight="1" x14ac:dyDescent="0.3">
      <c r="A44" s="136"/>
      <c r="B44" s="230"/>
      <c r="C44" s="136"/>
      <c r="D44" s="13" t="s">
        <v>54</v>
      </c>
      <c r="E44" s="4">
        <v>16260</v>
      </c>
      <c r="F44" s="4">
        <v>16260</v>
      </c>
      <c r="G44" s="4">
        <v>16260</v>
      </c>
      <c r="H44" s="4">
        <v>16200</v>
      </c>
      <c r="I44" s="4">
        <v>18260</v>
      </c>
      <c r="J44" s="4">
        <v>1660</v>
      </c>
      <c r="K44" s="4">
        <v>14220</v>
      </c>
      <c r="L44" s="4">
        <v>16260</v>
      </c>
      <c r="M44" s="4">
        <v>16260</v>
      </c>
      <c r="N44" s="4">
        <v>16260</v>
      </c>
      <c r="O44" s="4">
        <v>16279</v>
      </c>
      <c r="P44" s="4">
        <v>16260</v>
      </c>
      <c r="Q44" s="4">
        <f>SUM(E44:P44)</f>
        <v>180439</v>
      </c>
      <c r="R44" s="4"/>
      <c r="S44" s="4">
        <f>+Q44+R44</f>
        <v>180439</v>
      </c>
      <c r="T44" s="3"/>
    </row>
    <row r="45" spans="1:20" ht="28.5" customHeight="1" x14ac:dyDescent="0.3">
      <c r="A45" s="135">
        <v>2</v>
      </c>
      <c r="B45" s="229" t="s">
        <v>124</v>
      </c>
      <c r="C45" s="135" t="s">
        <v>18</v>
      </c>
      <c r="D45" s="13">
        <f t="shared" ref="D45" si="2">SUM(E45:P45)</f>
        <v>260</v>
      </c>
      <c r="E45" s="2">
        <v>20</v>
      </c>
      <c r="F45" s="2">
        <v>20</v>
      </c>
      <c r="G45" s="2">
        <v>20</v>
      </c>
      <c r="H45" s="2">
        <v>20</v>
      </c>
      <c r="I45" s="2">
        <v>30</v>
      </c>
      <c r="J45" s="2">
        <v>20</v>
      </c>
      <c r="K45" s="2">
        <v>20</v>
      </c>
      <c r="L45" s="2">
        <v>20</v>
      </c>
      <c r="M45" s="2">
        <v>20</v>
      </c>
      <c r="N45" s="2">
        <v>20</v>
      </c>
      <c r="O45" s="2">
        <v>20</v>
      </c>
      <c r="P45" s="2">
        <v>30</v>
      </c>
      <c r="Q45" s="2"/>
      <c r="R45" s="127"/>
      <c r="S45" s="127"/>
      <c r="T45" s="3">
        <v>6500</v>
      </c>
    </row>
    <row r="46" spans="1:20" ht="34.5" customHeight="1" x14ac:dyDescent="0.3">
      <c r="A46" s="136"/>
      <c r="B46" s="230"/>
      <c r="C46" s="136"/>
      <c r="D46" s="13" t="s">
        <v>54</v>
      </c>
      <c r="E46" s="4">
        <v>16278</v>
      </c>
      <c r="F46" s="4">
        <v>16278</v>
      </c>
      <c r="G46" s="4">
        <v>16278</v>
      </c>
      <c r="H46" s="4">
        <v>185278</v>
      </c>
      <c r="I46" s="4">
        <v>16078</v>
      </c>
      <c r="J46" s="4">
        <v>16278</v>
      </c>
      <c r="K46" s="4">
        <v>16278</v>
      </c>
      <c r="L46" s="4">
        <v>16278</v>
      </c>
      <c r="M46" s="4">
        <v>16278</v>
      </c>
      <c r="N46" s="4">
        <v>16270</v>
      </c>
      <c r="O46" s="4">
        <v>16278</v>
      </c>
      <c r="P46" s="4">
        <v>16278</v>
      </c>
      <c r="Q46" s="4">
        <f>SUM(E46:P46)</f>
        <v>364128</v>
      </c>
      <c r="R46" s="4">
        <v>-82091.89</v>
      </c>
      <c r="S46" s="4">
        <f>+Q46+R46</f>
        <v>282036.11</v>
      </c>
      <c r="T46" s="3"/>
    </row>
    <row r="47" spans="1:20" ht="19.5" customHeight="1" x14ac:dyDescent="0.3">
      <c r="A47" s="135">
        <v>3</v>
      </c>
      <c r="B47" s="229" t="s">
        <v>15</v>
      </c>
      <c r="C47" s="135" t="s">
        <v>2</v>
      </c>
      <c r="D47" s="13">
        <f t="shared" ref="D47" si="3">SUM(E47:P47)</f>
        <v>12</v>
      </c>
      <c r="E47" s="2">
        <v>1</v>
      </c>
      <c r="F47" s="2">
        <v>1</v>
      </c>
      <c r="G47" s="2">
        <v>1</v>
      </c>
      <c r="H47" s="2">
        <v>1</v>
      </c>
      <c r="I47" s="2">
        <v>1</v>
      </c>
      <c r="J47" s="2">
        <v>1</v>
      </c>
      <c r="K47" s="2">
        <v>1</v>
      </c>
      <c r="L47" s="2">
        <v>1</v>
      </c>
      <c r="M47" s="2">
        <v>1</v>
      </c>
      <c r="N47" s="2">
        <v>1</v>
      </c>
      <c r="O47" s="2">
        <v>1</v>
      </c>
      <c r="P47" s="2">
        <v>1</v>
      </c>
      <c r="Q47" s="2"/>
      <c r="R47" s="127"/>
      <c r="S47" s="127"/>
      <c r="T47" s="3">
        <v>500</v>
      </c>
    </row>
    <row r="48" spans="1:20" ht="21.75" customHeight="1" x14ac:dyDescent="0.3">
      <c r="A48" s="136"/>
      <c r="B48" s="230"/>
      <c r="C48" s="136"/>
      <c r="D48" s="13" t="s">
        <v>54</v>
      </c>
      <c r="E48" s="4">
        <v>16300</v>
      </c>
      <c r="F48" s="4">
        <v>16300</v>
      </c>
      <c r="G48" s="4">
        <v>16300</v>
      </c>
      <c r="H48" s="4">
        <v>16300</v>
      </c>
      <c r="I48" s="4">
        <v>16300</v>
      </c>
      <c r="J48" s="4">
        <v>16300</v>
      </c>
      <c r="K48" s="4">
        <v>14300</v>
      </c>
      <c r="L48" s="4">
        <v>16300</v>
      </c>
      <c r="M48" s="4">
        <v>16300</v>
      </c>
      <c r="N48" s="4">
        <v>16300</v>
      </c>
      <c r="O48" s="4">
        <v>16300</v>
      </c>
      <c r="P48" s="4">
        <v>16300</v>
      </c>
      <c r="Q48" s="4">
        <f>SUM(E48:P48)</f>
        <v>193600</v>
      </c>
      <c r="R48" s="4"/>
      <c r="S48" s="4">
        <f>+Q48+R48</f>
        <v>193600</v>
      </c>
      <c r="T48" s="3"/>
    </row>
    <row r="49" spans="1:20" ht="15" customHeight="1" x14ac:dyDescent="0.3">
      <c r="A49" s="135">
        <v>4</v>
      </c>
      <c r="B49" s="229" t="s">
        <v>172</v>
      </c>
      <c r="C49" s="135" t="s">
        <v>21</v>
      </c>
      <c r="D49" s="13">
        <f t="shared" ref="D49" si="4">SUM(E49:P49)</f>
        <v>96</v>
      </c>
      <c r="E49" s="2">
        <v>8</v>
      </c>
      <c r="F49" s="2">
        <v>8</v>
      </c>
      <c r="G49" s="2">
        <v>8</v>
      </c>
      <c r="H49" s="2">
        <v>8</v>
      </c>
      <c r="I49" s="2">
        <v>8</v>
      </c>
      <c r="J49" s="2">
        <v>8</v>
      </c>
      <c r="K49" s="2">
        <v>8</v>
      </c>
      <c r="L49" s="2">
        <v>8</v>
      </c>
      <c r="M49" s="2">
        <v>8</v>
      </c>
      <c r="N49" s="2">
        <v>8</v>
      </c>
      <c r="O49" s="2">
        <v>8</v>
      </c>
      <c r="P49" s="2">
        <v>8</v>
      </c>
      <c r="Q49" s="2"/>
      <c r="R49" s="127"/>
      <c r="S49" s="127"/>
      <c r="T49" s="3">
        <v>144</v>
      </c>
    </row>
    <row r="50" spans="1:20" ht="36.75" customHeight="1" x14ac:dyDescent="0.3">
      <c r="A50" s="136"/>
      <c r="B50" s="230"/>
      <c r="C50" s="136"/>
      <c r="D50" s="13" t="s">
        <v>54</v>
      </c>
      <c r="E50" s="4">
        <v>16244.42</v>
      </c>
      <c r="F50" s="4">
        <v>16244.42</v>
      </c>
      <c r="G50" s="4">
        <v>16241.42</v>
      </c>
      <c r="H50" s="4">
        <v>16244.4</v>
      </c>
      <c r="I50" s="4">
        <v>16244.42</v>
      </c>
      <c r="J50" s="4">
        <v>16244.42</v>
      </c>
      <c r="K50" s="4">
        <v>16244.42</v>
      </c>
      <c r="L50" s="4">
        <v>16244.42</v>
      </c>
      <c r="M50" s="4">
        <v>16244.42</v>
      </c>
      <c r="N50" s="4">
        <v>16964.400000000001</v>
      </c>
      <c r="O50" s="4">
        <v>16244.42</v>
      </c>
      <c r="P50" s="4">
        <v>15112.72</v>
      </c>
      <c r="Q50" s="4">
        <f>SUM(E50:P50)</f>
        <v>194518.30000000002</v>
      </c>
      <c r="R50" s="4"/>
      <c r="S50" s="4">
        <f>+Q50+R50</f>
        <v>194518.30000000002</v>
      </c>
      <c r="T50" s="3"/>
    </row>
    <row r="51" spans="1:20" x14ac:dyDescent="0.3">
      <c r="A51" s="238" t="s">
        <v>6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40"/>
      <c r="Q51" s="107">
        <f>SUM(Q44+Q46+Q48+Q50)</f>
        <v>932685.3</v>
      </c>
      <c r="R51" s="107">
        <f>SUM(R44+R46+R48+R50)</f>
        <v>-82091.89</v>
      </c>
      <c r="S51" s="107">
        <f>SUM(S44+S46+S48+S50)</f>
        <v>850593.41</v>
      </c>
      <c r="T51" s="104"/>
    </row>
    <row r="52" spans="1:20" x14ac:dyDescent="0.3">
      <c r="A52" s="50"/>
      <c r="B52" s="73"/>
      <c r="C52" s="50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105"/>
      <c r="R52" s="105"/>
      <c r="S52" s="105"/>
      <c r="T52" s="48"/>
    </row>
    <row r="53" spans="1:20" x14ac:dyDescent="0.3">
      <c r="A53" s="33"/>
      <c r="B53" s="74"/>
      <c r="C53" s="33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118"/>
      <c r="R53" s="118"/>
      <c r="S53" s="118"/>
      <c r="T53" s="49"/>
    </row>
    <row r="54" spans="1:20" x14ac:dyDescent="0.3">
      <c r="A54" s="33"/>
      <c r="B54" s="74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49"/>
    </row>
    <row r="55" spans="1:20" x14ac:dyDescent="0.3">
      <c r="A55" s="33"/>
      <c r="B55" s="74"/>
      <c r="C55" s="33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49"/>
    </row>
    <row r="56" spans="1:20" x14ac:dyDescent="0.3">
      <c r="A56" s="33"/>
      <c r="B56" s="74"/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49"/>
    </row>
    <row r="57" spans="1:20" x14ac:dyDescent="0.3">
      <c r="A57" s="33"/>
      <c r="B57" s="74"/>
      <c r="C57" s="33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49"/>
    </row>
    <row r="58" spans="1:20" x14ac:dyDescent="0.3">
      <c r="A58" s="33"/>
      <c r="B58" s="74"/>
      <c r="C58" s="33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49"/>
    </row>
    <row r="59" spans="1:20" x14ac:dyDescent="0.3">
      <c r="A59" s="33"/>
      <c r="B59" s="74"/>
      <c r="C59" s="33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49"/>
    </row>
    <row r="60" spans="1:20" x14ac:dyDescent="0.3">
      <c r="A60" s="33"/>
      <c r="B60" s="74"/>
      <c r="C60" s="33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49"/>
    </row>
    <row r="61" spans="1:20" x14ac:dyDescent="0.3">
      <c r="A61" s="33"/>
      <c r="B61" s="74"/>
      <c r="C61" s="33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49"/>
    </row>
    <row r="62" spans="1:20" x14ac:dyDescent="0.3">
      <c r="A62" s="33"/>
      <c r="B62" s="74"/>
      <c r="C62" s="33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49"/>
    </row>
    <row r="63" spans="1:20" x14ac:dyDescent="0.3">
      <c r="A63" s="33"/>
      <c r="B63" s="74"/>
      <c r="C63" s="33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49"/>
    </row>
    <row r="64" spans="1:20" x14ac:dyDescent="0.3">
      <c r="A64" s="33"/>
      <c r="B64" s="74"/>
      <c r="C64" s="33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49"/>
    </row>
    <row r="65" spans="1:20" ht="17.25" thickBot="1" x14ac:dyDescent="0.35">
      <c r="A65" s="33"/>
      <c r="B65" s="74"/>
      <c r="C65" s="33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49"/>
    </row>
    <row r="66" spans="1:20" x14ac:dyDescent="0.3">
      <c r="A66" s="143" t="s">
        <v>109</v>
      </c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</row>
    <row r="67" spans="1:20" x14ac:dyDescent="0.3">
      <c r="A67" s="150" t="s">
        <v>50</v>
      </c>
      <c r="B67" s="150"/>
      <c r="C67" s="150"/>
      <c r="D67" s="150" t="s">
        <v>94</v>
      </c>
      <c r="E67" s="150"/>
      <c r="F67" s="150"/>
      <c r="G67" s="150"/>
      <c r="H67" s="150"/>
      <c r="I67" s="150"/>
      <c r="J67" s="150"/>
      <c r="K67" s="150"/>
      <c r="L67" s="150"/>
      <c r="M67" s="147" t="s">
        <v>85</v>
      </c>
      <c r="N67" s="147"/>
      <c r="O67" s="147"/>
      <c r="P67" s="147"/>
      <c r="Q67" s="147"/>
      <c r="R67" s="147"/>
      <c r="S67" s="147"/>
      <c r="T67" s="154"/>
    </row>
    <row r="68" spans="1:20" s="8" customFormat="1" ht="50.25" customHeight="1" thickBot="1" x14ac:dyDescent="0.35">
      <c r="A68" s="149" t="s">
        <v>250</v>
      </c>
      <c r="B68" s="149"/>
      <c r="C68" s="149"/>
      <c r="D68" s="151" t="s">
        <v>243</v>
      </c>
      <c r="E68" s="151"/>
      <c r="F68" s="151"/>
      <c r="G68" s="151"/>
      <c r="H68" s="151"/>
      <c r="I68" s="151"/>
      <c r="J68" s="151"/>
      <c r="K68" s="151"/>
      <c r="L68" s="151"/>
      <c r="M68" s="236" t="s">
        <v>257</v>
      </c>
      <c r="N68" s="236"/>
      <c r="O68" s="236"/>
      <c r="P68" s="236"/>
      <c r="Q68" s="236"/>
      <c r="R68" s="236"/>
      <c r="S68" s="236"/>
      <c r="T68" s="237"/>
    </row>
    <row r="69" spans="1:20" x14ac:dyDescent="0.3">
      <c r="A69" s="224"/>
      <c r="B69" s="224"/>
      <c r="C69" s="224"/>
      <c r="D69" s="224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</row>
    <row r="70" spans="1:20" x14ac:dyDescent="0.3">
      <c r="A70" s="166" t="s">
        <v>82</v>
      </c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</row>
    <row r="71" spans="1:20" x14ac:dyDescent="0.3">
      <c r="A71" s="225" t="s">
        <v>75</v>
      </c>
      <c r="B71" s="225"/>
      <c r="C71" s="225"/>
      <c r="D71" s="225" t="s">
        <v>77</v>
      </c>
      <c r="E71" s="225"/>
      <c r="F71" s="225"/>
      <c r="G71" s="225"/>
      <c r="H71" s="225" t="s">
        <v>78</v>
      </c>
      <c r="I71" s="225"/>
      <c r="J71" s="225"/>
      <c r="K71" s="225"/>
      <c r="L71" s="225"/>
      <c r="M71" s="225"/>
      <c r="N71" s="225"/>
      <c r="O71" s="225"/>
      <c r="P71" s="225" t="s">
        <v>80</v>
      </c>
      <c r="Q71" s="225"/>
      <c r="R71" s="225"/>
      <c r="S71" s="225"/>
      <c r="T71" s="225"/>
    </row>
    <row r="72" spans="1:20" ht="30.75" customHeight="1" x14ac:dyDescent="0.3">
      <c r="A72" s="217" t="s">
        <v>76</v>
      </c>
      <c r="B72" s="217"/>
      <c r="C72" s="217"/>
      <c r="D72" s="235" t="s">
        <v>120</v>
      </c>
      <c r="E72" s="235"/>
      <c r="F72" s="235"/>
      <c r="G72" s="235"/>
      <c r="H72" s="221" t="s">
        <v>123</v>
      </c>
      <c r="I72" s="221"/>
      <c r="J72" s="221"/>
      <c r="K72" s="221"/>
      <c r="L72" s="221"/>
      <c r="M72" s="221"/>
      <c r="N72" s="221"/>
      <c r="O72" s="221"/>
      <c r="P72" s="221" t="s">
        <v>213</v>
      </c>
      <c r="Q72" s="221"/>
      <c r="R72" s="221"/>
      <c r="S72" s="221"/>
      <c r="T72" s="221"/>
    </row>
    <row r="73" spans="1:20" x14ac:dyDescent="0.3">
      <c r="A73" s="223"/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  <c r="Q73" s="223"/>
      <c r="R73" s="223"/>
      <c r="S73" s="223"/>
      <c r="T73" s="223"/>
    </row>
    <row r="74" spans="1:20" ht="15" customHeight="1" x14ac:dyDescent="0.3">
      <c r="A74" s="181" t="s">
        <v>51</v>
      </c>
      <c r="B74" s="181" t="s">
        <v>71</v>
      </c>
      <c r="C74" s="181" t="s">
        <v>52</v>
      </c>
      <c r="D74" s="181" t="s">
        <v>53</v>
      </c>
      <c r="E74" s="187" t="s">
        <v>72</v>
      </c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9"/>
      <c r="Q74" s="156" t="s">
        <v>265</v>
      </c>
      <c r="R74" s="156" t="s">
        <v>266</v>
      </c>
      <c r="S74" s="156" t="s">
        <v>267</v>
      </c>
      <c r="T74" s="183" t="s">
        <v>61</v>
      </c>
    </row>
    <row r="75" spans="1:20" x14ac:dyDescent="0.3">
      <c r="A75" s="182"/>
      <c r="B75" s="182"/>
      <c r="C75" s="182"/>
      <c r="D75" s="182"/>
      <c r="E75" s="1" t="s">
        <v>38</v>
      </c>
      <c r="F75" s="1" t="s">
        <v>39</v>
      </c>
      <c r="G75" s="1" t="s">
        <v>40</v>
      </c>
      <c r="H75" s="1" t="s">
        <v>41</v>
      </c>
      <c r="I75" s="1" t="s">
        <v>40</v>
      </c>
      <c r="J75" s="1" t="s">
        <v>42</v>
      </c>
      <c r="K75" s="1" t="s">
        <v>42</v>
      </c>
      <c r="L75" s="1" t="s">
        <v>41</v>
      </c>
      <c r="M75" s="1" t="s">
        <v>43</v>
      </c>
      <c r="N75" s="1" t="s">
        <v>44</v>
      </c>
      <c r="O75" s="1" t="s">
        <v>45</v>
      </c>
      <c r="P75" s="1" t="s">
        <v>46</v>
      </c>
      <c r="Q75" s="157"/>
      <c r="R75" s="157"/>
      <c r="S75" s="157"/>
      <c r="T75" s="184"/>
    </row>
    <row r="76" spans="1:20" ht="33" customHeight="1" x14ac:dyDescent="0.3">
      <c r="A76" s="135">
        <v>1</v>
      </c>
      <c r="B76" s="229" t="s">
        <v>125</v>
      </c>
      <c r="C76" s="135" t="s">
        <v>22</v>
      </c>
      <c r="D76" s="2">
        <f t="shared" ref="D76" si="5">SUM(E76:P76)</f>
        <v>48</v>
      </c>
      <c r="E76" s="2">
        <v>4</v>
      </c>
      <c r="F76" s="2">
        <v>4</v>
      </c>
      <c r="G76" s="2">
        <v>4</v>
      </c>
      <c r="H76" s="2">
        <v>4</v>
      </c>
      <c r="I76" s="2">
        <v>4</v>
      </c>
      <c r="J76" s="2">
        <v>4</v>
      </c>
      <c r="K76" s="2">
        <v>4</v>
      </c>
      <c r="L76" s="2">
        <v>4</v>
      </c>
      <c r="M76" s="2">
        <v>4</v>
      </c>
      <c r="N76" s="2">
        <v>4</v>
      </c>
      <c r="O76" s="2">
        <v>4</v>
      </c>
      <c r="P76" s="2">
        <v>4</v>
      </c>
      <c r="Q76" s="2"/>
      <c r="R76" s="127"/>
      <c r="S76" s="127"/>
      <c r="T76" s="3">
        <v>21659</v>
      </c>
    </row>
    <row r="77" spans="1:20" ht="27.75" customHeight="1" x14ac:dyDescent="0.3">
      <c r="A77" s="136"/>
      <c r="B77" s="230"/>
      <c r="C77" s="136"/>
      <c r="D77" s="13" t="s">
        <v>54</v>
      </c>
      <c r="E77" s="4">
        <v>45750</v>
      </c>
      <c r="F77" s="4">
        <v>35750</v>
      </c>
      <c r="G77" s="4">
        <v>37750</v>
      </c>
      <c r="H77" s="4">
        <v>35750</v>
      </c>
      <c r="I77" s="4">
        <v>35750</v>
      </c>
      <c r="J77" s="4">
        <v>35750</v>
      </c>
      <c r="K77" s="4">
        <v>35750</v>
      </c>
      <c r="L77" s="4">
        <v>35750</v>
      </c>
      <c r="M77" s="4">
        <v>35750</v>
      </c>
      <c r="N77" s="4">
        <v>35750</v>
      </c>
      <c r="O77" s="4">
        <v>35750</v>
      </c>
      <c r="P77" s="4">
        <v>35750</v>
      </c>
      <c r="Q77" s="4">
        <f>SUM(E77:P77)</f>
        <v>441000</v>
      </c>
      <c r="R77" s="4"/>
      <c r="S77" s="4">
        <f>+Q77+R77</f>
        <v>441000</v>
      </c>
      <c r="T77" s="3"/>
    </row>
    <row r="78" spans="1:20" ht="36" customHeight="1" x14ac:dyDescent="0.3">
      <c r="A78" s="135">
        <v>2</v>
      </c>
      <c r="B78" s="229" t="s">
        <v>226</v>
      </c>
      <c r="C78" s="135" t="s">
        <v>22</v>
      </c>
      <c r="D78" s="13">
        <f t="shared" ref="D78:D86" si="6">SUM(E78:P78)</f>
        <v>18</v>
      </c>
      <c r="E78" s="2">
        <v>1</v>
      </c>
      <c r="F78" s="2">
        <v>1</v>
      </c>
      <c r="G78" s="2">
        <v>1</v>
      </c>
      <c r="H78" s="2">
        <v>1</v>
      </c>
      <c r="I78" s="2">
        <v>1</v>
      </c>
      <c r="J78" s="2">
        <v>1</v>
      </c>
      <c r="K78" s="2">
        <v>1</v>
      </c>
      <c r="L78" s="2">
        <v>3</v>
      </c>
      <c r="M78" s="2">
        <v>3</v>
      </c>
      <c r="N78" s="2">
        <v>3</v>
      </c>
      <c r="O78" s="2">
        <v>1</v>
      </c>
      <c r="P78" s="2">
        <v>1</v>
      </c>
      <c r="Q78" s="2"/>
      <c r="R78" s="127"/>
      <c r="S78" s="127"/>
      <c r="T78" s="3">
        <v>21659</v>
      </c>
    </row>
    <row r="79" spans="1:20" ht="29.25" customHeight="1" x14ac:dyDescent="0.3">
      <c r="A79" s="136"/>
      <c r="B79" s="230"/>
      <c r="C79" s="136"/>
      <c r="D79" s="13" t="s">
        <v>54</v>
      </c>
      <c r="E79" s="4">
        <v>35817</v>
      </c>
      <c r="F79" s="4">
        <v>35817</v>
      </c>
      <c r="G79" s="4">
        <v>65917</v>
      </c>
      <c r="H79" s="4">
        <v>35817</v>
      </c>
      <c r="I79" s="4">
        <v>35817</v>
      </c>
      <c r="J79" s="4">
        <v>55817</v>
      </c>
      <c r="K79" s="4">
        <v>35817</v>
      </c>
      <c r="L79" s="4">
        <v>35817</v>
      </c>
      <c r="M79" s="4">
        <v>35817</v>
      </c>
      <c r="N79" s="4">
        <v>35817</v>
      </c>
      <c r="O79" s="4">
        <v>56817</v>
      </c>
      <c r="P79" s="4">
        <v>76817</v>
      </c>
      <c r="Q79" s="4">
        <f>SUM(E79:P79)</f>
        <v>541904</v>
      </c>
      <c r="R79" s="4">
        <v>-200000</v>
      </c>
      <c r="S79" s="4">
        <f>+Q79+R79</f>
        <v>341904</v>
      </c>
      <c r="T79" s="3"/>
    </row>
    <row r="80" spans="1:20" ht="26.25" customHeight="1" x14ac:dyDescent="0.3">
      <c r="A80" s="135">
        <v>3</v>
      </c>
      <c r="B80" s="229" t="s">
        <v>173</v>
      </c>
      <c r="C80" s="135" t="s">
        <v>23</v>
      </c>
      <c r="D80" s="13">
        <f t="shared" si="6"/>
        <v>60</v>
      </c>
      <c r="E80" s="2">
        <v>5</v>
      </c>
      <c r="F80" s="2">
        <v>5</v>
      </c>
      <c r="G80" s="2">
        <v>5</v>
      </c>
      <c r="H80" s="2">
        <v>5</v>
      </c>
      <c r="I80" s="2">
        <v>5</v>
      </c>
      <c r="J80" s="2">
        <v>5</v>
      </c>
      <c r="K80" s="2">
        <v>5</v>
      </c>
      <c r="L80" s="2">
        <v>5</v>
      </c>
      <c r="M80" s="2">
        <v>5</v>
      </c>
      <c r="N80" s="2">
        <v>5</v>
      </c>
      <c r="O80" s="2">
        <v>5</v>
      </c>
      <c r="P80" s="2">
        <v>5</v>
      </c>
      <c r="Q80" s="2"/>
      <c r="R80" s="127"/>
      <c r="S80" s="127"/>
      <c r="T80" s="3">
        <v>21659</v>
      </c>
    </row>
    <row r="81" spans="1:20" ht="28.5" customHeight="1" x14ac:dyDescent="0.3">
      <c r="A81" s="136"/>
      <c r="B81" s="230"/>
      <c r="C81" s="136"/>
      <c r="D81" s="13" t="s">
        <v>54</v>
      </c>
      <c r="E81" s="4">
        <v>39319</v>
      </c>
      <c r="F81" s="4">
        <v>35319</v>
      </c>
      <c r="G81" s="4">
        <v>85319</v>
      </c>
      <c r="H81" s="4">
        <v>35319</v>
      </c>
      <c r="I81" s="4">
        <v>35319</v>
      </c>
      <c r="J81" s="4">
        <v>35319</v>
      </c>
      <c r="K81" s="4">
        <v>35319</v>
      </c>
      <c r="L81" s="4">
        <v>35319</v>
      </c>
      <c r="M81" s="4">
        <v>35319</v>
      </c>
      <c r="N81" s="4">
        <v>35319</v>
      </c>
      <c r="O81" s="4">
        <v>35519</v>
      </c>
      <c r="P81" s="4">
        <v>35319</v>
      </c>
      <c r="Q81" s="4">
        <f>SUM(E81:P81)</f>
        <v>478028</v>
      </c>
      <c r="R81" s="4"/>
      <c r="S81" s="4">
        <f>+Q81+R81</f>
        <v>478028</v>
      </c>
      <c r="T81" s="3"/>
    </row>
    <row r="82" spans="1:20" ht="29.25" customHeight="1" x14ac:dyDescent="0.3">
      <c r="A82" s="135">
        <v>4</v>
      </c>
      <c r="B82" s="229" t="s">
        <v>174</v>
      </c>
      <c r="C82" s="135" t="s">
        <v>9</v>
      </c>
      <c r="D82" s="13">
        <f t="shared" si="6"/>
        <v>60</v>
      </c>
      <c r="E82" s="2">
        <v>5</v>
      </c>
      <c r="F82" s="2">
        <v>5</v>
      </c>
      <c r="G82" s="2">
        <v>5</v>
      </c>
      <c r="H82" s="2">
        <v>5</v>
      </c>
      <c r="I82" s="2">
        <v>5</v>
      </c>
      <c r="J82" s="2">
        <v>5</v>
      </c>
      <c r="K82" s="2">
        <v>5</v>
      </c>
      <c r="L82" s="2">
        <v>5</v>
      </c>
      <c r="M82" s="2">
        <v>5</v>
      </c>
      <c r="N82" s="2">
        <v>5</v>
      </c>
      <c r="O82" s="2">
        <v>5</v>
      </c>
      <c r="P82" s="2">
        <v>5</v>
      </c>
      <c r="Q82" s="2"/>
      <c r="R82" s="127"/>
      <c r="S82" s="127"/>
      <c r="T82" s="3">
        <v>21659</v>
      </c>
    </row>
    <row r="83" spans="1:20" ht="23.25" customHeight="1" x14ac:dyDescent="0.3">
      <c r="A83" s="136"/>
      <c r="B83" s="230"/>
      <c r="C83" s="136"/>
      <c r="D83" s="13" t="s">
        <v>54</v>
      </c>
      <c r="E83" s="4">
        <v>35500</v>
      </c>
      <c r="F83" s="4">
        <v>35500</v>
      </c>
      <c r="G83" s="4">
        <v>35700</v>
      </c>
      <c r="H83" s="4">
        <v>35500</v>
      </c>
      <c r="I83" s="4">
        <v>35500</v>
      </c>
      <c r="J83" s="4">
        <v>37925.339999999997</v>
      </c>
      <c r="K83" s="4">
        <v>35900</v>
      </c>
      <c r="L83" s="4">
        <v>35500</v>
      </c>
      <c r="M83" s="4">
        <v>65500</v>
      </c>
      <c r="N83" s="4">
        <v>35500</v>
      </c>
      <c r="O83" s="4">
        <v>35700</v>
      </c>
      <c r="P83" s="4">
        <v>30900</v>
      </c>
      <c r="Q83" s="4">
        <f>SUM(E83:P83)</f>
        <v>454625.33999999997</v>
      </c>
      <c r="R83" s="4"/>
      <c r="S83" s="4">
        <f>+Q83+R83</f>
        <v>454625.33999999997</v>
      </c>
      <c r="T83" s="3"/>
    </row>
    <row r="84" spans="1:20" ht="26.25" customHeight="1" x14ac:dyDescent="0.3">
      <c r="A84" s="135">
        <v>5</v>
      </c>
      <c r="B84" s="229" t="s">
        <v>126</v>
      </c>
      <c r="C84" s="135" t="s">
        <v>7</v>
      </c>
      <c r="D84" s="13">
        <f t="shared" si="6"/>
        <v>48</v>
      </c>
      <c r="E84" s="2">
        <v>4</v>
      </c>
      <c r="F84" s="2">
        <v>4</v>
      </c>
      <c r="G84" s="2">
        <v>4</v>
      </c>
      <c r="H84" s="2">
        <v>4</v>
      </c>
      <c r="I84" s="2">
        <v>4</v>
      </c>
      <c r="J84" s="2">
        <v>4</v>
      </c>
      <c r="K84" s="2">
        <v>4</v>
      </c>
      <c r="L84" s="2">
        <v>4</v>
      </c>
      <c r="M84" s="2">
        <v>4</v>
      </c>
      <c r="N84" s="2">
        <v>4</v>
      </c>
      <c r="O84" s="2">
        <v>4</v>
      </c>
      <c r="P84" s="2">
        <v>4</v>
      </c>
      <c r="Q84" s="2"/>
      <c r="R84" s="127"/>
      <c r="S84" s="127"/>
      <c r="T84" s="3">
        <v>21659</v>
      </c>
    </row>
    <row r="85" spans="1:20" ht="24" customHeight="1" x14ac:dyDescent="0.3">
      <c r="A85" s="136"/>
      <c r="B85" s="230"/>
      <c r="C85" s="136"/>
      <c r="D85" s="13" t="s">
        <v>54</v>
      </c>
      <c r="E85" s="4">
        <v>35650</v>
      </c>
      <c r="F85" s="4">
        <v>35650</v>
      </c>
      <c r="G85" s="4">
        <v>95650</v>
      </c>
      <c r="H85" s="4">
        <v>35650</v>
      </c>
      <c r="I85" s="4">
        <v>35650</v>
      </c>
      <c r="J85" s="4">
        <v>35650</v>
      </c>
      <c r="K85" s="4">
        <v>85650</v>
      </c>
      <c r="L85" s="4">
        <v>95650</v>
      </c>
      <c r="M85" s="4">
        <v>55650</v>
      </c>
      <c r="N85" s="4">
        <v>35650</v>
      </c>
      <c r="O85" s="4">
        <v>35650</v>
      </c>
      <c r="P85" s="4">
        <v>35650</v>
      </c>
      <c r="Q85" s="4">
        <f>SUM(E85:P85)</f>
        <v>617800</v>
      </c>
      <c r="R85" s="4">
        <v>-206200.46</v>
      </c>
      <c r="S85" s="4">
        <f>+Q85+R85</f>
        <v>411599.54000000004</v>
      </c>
      <c r="T85" s="3"/>
    </row>
    <row r="86" spans="1:20" ht="21" customHeight="1" x14ac:dyDescent="0.3">
      <c r="A86" s="135">
        <v>6</v>
      </c>
      <c r="B86" s="229" t="s">
        <v>66</v>
      </c>
      <c r="C86" s="135" t="s">
        <v>24</v>
      </c>
      <c r="D86" s="13">
        <f t="shared" si="6"/>
        <v>20</v>
      </c>
      <c r="E86" s="2"/>
      <c r="F86" s="2"/>
      <c r="G86" s="2"/>
      <c r="H86" s="2">
        <v>4</v>
      </c>
      <c r="I86" s="2">
        <v>4</v>
      </c>
      <c r="J86" s="2">
        <v>4</v>
      </c>
      <c r="K86" s="2">
        <v>4</v>
      </c>
      <c r="L86" s="2">
        <v>4</v>
      </c>
      <c r="M86" s="2"/>
      <c r="N86" s="2"/>
      <c r="O86" s="2"/>
      <c r="P86" s="2"/>
      <c r="Q86" s="2"/>
      <c r="R86" s="127"/>
      <c r="S86" s="127"/>
      <c r="T86" s="3">
        <v>21659</v>
      </c>
    </row>
    <row r="87" spans="1:20" ht="40.5" customHeight="1" x14ac:dyDescent="0.3">
      <c r="A87" s="136"/>
      <c r="B87" s="230"/>
      <c r="C87" s="136"/>
      <c r="D87" s="13" t="s">
        <v>54</v>
      </c>
      <c r="E87" s="4">
        <v>35683.339999999997</v>
      </c>
      <c r="F87" s="4">
        <v>35683.339999999997</v>
      </c>
      <c r="G87" s="4">
        <v>35683.339999999997</v>
      </c>
      <c r="H87" s="4">
        <v>95000</v>
      </c>
      <c r="I87" s="4">
        <v>35683.300000000003</v>
      </c>
      <c r="J87" s="4">
        <v>35683.339999999997</v>
      </c>
      <c r="K87" s="4">
        <v>35683.339999999997</v>
      </c>
      <c r="L87" s="4">
        <v>35683.339999999997</v>
      </c>
      <c r="M87" s="4">
        <v>55683.34</v>
      </c>
      <c r="N87" s="4">
        <v>35683.339999999997</v>
      </c>
      <c r="O87" s="4">
        <v>35683.339999999997</v>
      </c>
      <c r="P87" s="4">
        <v>55617.32</v>
      </c>
      <c r="Q87" s="4">
        <f>SUM(E87:P87)</f>
        <v>527450.67999999982</v>
      </c>
      <c r="R87" s="4">
        <v>-200000</v>
      </c>
      <c r="S87" s="4">
        <f>+Q87+R87</f>
        <v>327450.67999999982</v>
      </c>
      <c r="T87" s="3"/>
    </row>
    <row r="88" spans="1:20" x14ac:dyDescent="0.3">
      <c r="A88" s="158" t="s">
        <v>6</v>
      </c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60"/>
      <c r="Q88" s="107">
        <f>SUM(Q77+Q79+Q81+Q83+Q85+Q87)</f>
        <v>3060808.0199999996</v>
      </c>
      <c r="R88" s="107">
        <f>SUM(R77+R79+R81+R83+R85+R87)</f>
        <v>-606200.46</v>
      </c>
      <c r="S88" s="107">
        <f>SUM(S77+S79+S81+S83+S85+S87)</f>
        <v>2454607.5599999996</v>
      </c>
      <c r="T88" s="117"/>
    </row>
    <row r="89" spans="1:20" x14ac:dyDescent="0.3">
      <c r="Q89" s="102"/>
      <c r="R89" s="102"/>
      <c r="S89" s="102"/>
    </row>
    <row r="90" spans="1:20" x14ac:dyDescent="0.3">
      <c r="E90" s="7"/>
      <c r="Q90" s="115"/>
      <c r="R90" s="115"/>
      <c r="S90" s="115"/>
    </row>
  </sheetData>
  <mergeCells count="132">
    <mergeCell ref="Q74:Q75"/>
    <mergeCell ref="R74:R75"/>
    <mergeCell ref="S74:S75"/>
    <mergeCell ref="A88:P88"/>
    <mergeCell ref="A51:P51"/>
    <mergeCell ref="A76:A77"/>
    <mergeCell ref="B76:B77"/>
    <mergeCell ref="C76:C77"/>
    <mergeCell ref="A84:A85"/>
    <mergeCell ref="B84:B85"/>
    <mergeCell ref="C84:C85"/>
    <mergeCell ref="A86:A87"/>
    <mergeCell ref="B86:B87"/>
    <mergeCell ref="C86:C87"/>
    <mergeCell ref="A80:A81"/>
    <mergeCell ref="B80:B81"/>
    <mergeCell ref="C80:C81"/>
    <mergeCell ref="A82:A83"/>
    <mergeCell ref="B82:B83"/>
    <mergeCell ref="C82:C83"/>
    <mergeCell ref="A72:C72"/>
    <mergeCell ref="D72:G72"/>
    <mergeCell ref="H72:O72"/>
    <mergeCell ref="P72:T72"/>
    <mergeCell ref="A73:T73"/>
    <mergeCell ref="A69:T69"/>
    <mergeCell ref="A70:T70"/>
    <mergeCell ref="E41:P41"/>
    <mergeCell ref="T41:T42"/>
    <mergeCell ref="A35:C35"/>
    <mergeCell ref="D35:L35"/>
    <mergeCell ref="M35:T35"/>
    <mergeCell ref="D41:D42"/>
    <mergeCell ref="A39:C39"/>
    <mergeCell ref="D39:G39"/>
    <mergeCell ref="H39:O39"/>
    <mergeCell ref="P39:T39"/>
    <mergeCell ref="A36:T36"/>
    <mergeCell ref="A37:T37"/>
    <mergeCell ref="A38:C38"/>
    <mergeCell ref="D38:G38"/>
    <mergeCell ref="H38:O38"/>
    <mergeCell ref="P38:T38"/>
    <mergeCell ref="Q41:Q42"/>
    <mergeCell ref="R41:R42"/>
    <mergeCell ref="S41:S42"/>
    <mergeCell ref="A11:A12"/>
    <mergeCell ref="B11:B12"/>
    <mergeCell ref="A33:T33"/>
    <mergeCell ref="A34:C34"/>
    <mergeCell ref="D34:L34"/>
    <mergeCell ref="M34:T34"/>
    <mergeCell ref="A71:C71"/>
    <mergeCell ref="D71:G71"/>
    <mergeCell ref="H71:O71"/>
    <mergeCell ref="P71:T71"/>
    <mergeCell ref="A67:C67"/>
    <mergeCell ref="D67:L67"/>
    <mergeCell ref="M67:T67"/>
    <mergeCell ref="A68:C68"/>
    <mergeCell ref="D68:L68"/>
    <mergeCell ref="M68:T68"/>
    <mergeCell ref="A66:T66"/>
    <mergeCell ref="A40:T40"/>
    <mergeCell ref="A47:A48"/>
    <mergeCell ref="B47:B48"/>
    <mergeCell ref="C47:C48"/>
    <mergeCell ref="A49:A50"/>
    <mergeCell ref="B49:B50"/>
    <mergeCell ref="C49:C50"/>
    <mergeCell ref="D7:G7"/>
    <mergeCell ref="H7:O7"/>
    <mergeCell ref="P7:T7"/>
    <mergeCell ref="A6:C6"/>
    <mergeCell ref="A7:C7"/>
    <mergeCell ref="A9:A10"/>
    <mergeCell ref="B9:B10"/>
    <mergeCell ref="C9:C10"/>
    <mergeCell ref="D9:D10"/>
    <mergeCell ref="E9:P9"/>
    <mergeCell ref="T9:T10"/>
    <mergeCell ref="R9:R10"/>
    <mergeCell ref="S9:S10"/>
    <mergeCell ref="Q9:Q10"/>
    <mergeCell ref="A78:A79"/>
    <mergeCell ref="B78:B79"/>
    <mergeCell ref="C78:C79"/>
    <mergeCell ref="A41:A42"/>
    <mergeCell ref="B41:B42"/>
    <mergeCell ref="C41:C42"/>
    <mergeCell ref="A13:A14"/>
    <mergeCell ref="A43:A44"/>
    <mergeCell ref="B43:B44"/>
    <mergeCell ref="C43:C44"/>
    <mergeCell ref="A45:A46"/>
    <mergeCell ref="B45:B46"/>
    <mergeCell ref="C45:C46"/>
    <mergeCell ref="A15:A16"/>
    <mergeCell ref="A17:A18"/>
    <mergeCell ref="B17:B18"/>
    <mergeCell ref="C17:C18"/>
    <mergeCell ref="A23:P23"/>
    <mergeCell ref="A19:A20"/>
    <mergeCell ref="B19:B20"/>
    <mergeCell ref="C19:C20"/>
    <mergeCell ref="A21:A22"/>
    <mergeCell ref="B21:B22"/>
    <mergeCell ref="C21:C22"/>
    <mergeCell ref="A4:T4"/>
    <mergeCell ref="A1:T1"/>
    <mergeCell ref="A2:C2"/>
    <mergeCell ref="D2:L2"/>
    <mergeCell ref="M2:T2"/>
    <mergeCell ref="A3:C3"/>
    <mergeCell ref="D3:L3"/>
    <mergeCell ref="M3:T3"/>
    <mergeCell ref="A74:A75"/>
    <mergeCell ref="B74:B75"/>
    <mergeCell ref="C74:C75"/>
    <mergeCell ref="D74:D75"/>
    <mergeCell ref="E74:P74"/>
    <mergeCell ref="T74:T75"/>
    <mergeCell ref="B13:B14"/>
    <mergeCell ref="C13:C14"/>
    <mergeCell ref="A8:T8"/>
    <mergeCell ref="C11:C12"/>
    <mergeCell ref="B15:B16"/>
    <mergeCell ref="C15:C16"/>
    <mergeCell ref="A5:T5"/>
    <mergeCell ref="D6:G6"/>
    <mergeCell ref="H6:O6"/>
    <mergeCell ref="P6:T6"/>
  </mergeCells>
  <printOptions horizontalCentered="1"/>
  <pageMargins left="0.70866141732283472" right="0.70866141732283472" top="1.1458333333333333" bottom="0.74803149606299213" header="0.31496062992125984" footer="0.31496062992125984"/>
  <pageSetup paperSize="5" scale="67" orientation="landscape" verticalDpi="300" r:id="rId1"/>
  <headerFooter>
    <oddHeader>&amp;L&amp;G&amp;C&amp;"Arial Black,Normal"&amp;14H. AYUNTAMIENTO MUNICIPAL CONSTITUCIONAL DE
BENITO JUÁREZ, GUERRERO
EJERCICIO FISCAL 2021&amp;R&amp;G</oddHeader>
  </headerFooter>
  <rowBreaks count="2" manualBreakCount="2">
    <brk id="62" max="17" man="1"/>
    <brk id="95" max="17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T21"/>
  <sheetViews>
    <sheetView view="pageBreakPreview" zoomScaleNormal="90" zoomScaleSheetLayoutView="100" zoomScalePageLayoutView="80" workbookViewId="0">
      <selection activeCell="N20" sqref="N20"/>
    </sheetView>
  </sheetViews>
  <sheetFormatPr baseColWidth="10" defaultColWidth="11.42578125" defaultRowHeight="16.5" x14ac:dyDescent="0.3"/>
  <cols>
    <col min="1" max="1" width="5" style="6" customWidth="1"/>
    <col min="2" max="2" width="35.42578125" style="6" customWidth="1"/>
    <col min="3" max="3" width="9.42578125" style="6" customWidth="1"/>
    <col min="4" max="4" width="8.42578125" style="6" customWidth="1"/>
    <col min="5" max="16" width="8.140625" style="6" bestFit="1" customWidth="1"/>
    <col min="17" max="19" width="12" style="6" customWidth="1"/>
    <col min="20" max="20" width="10.42578125" style="6" customWidth="1"/>
    <col min="21" max="16384" width="11.42578125" style="6"/>
  </cols>
  <sheetData>
    <row r="1" spans="1:20" x14ac:dyDescent="0.3">
      <c r="A1" s="143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" s="8" customFormat="1" ht="59.25" customHeight="1" thickBot="1" x14ac:dyDescent="0.35">
      <c r="A3" s="149" t="s">
        <v>147</v>
      </c>
      <c r="B3" s="149"/>
      <c r="C3" s="149"/>
      <c r="D3" s="199" t="s">
        <v>258</v>
      </c>
      <c r="E3" s="199"/>
      <c r="F3" s="199"/>
      <c r="G3" s="199"/>
      <c r="H3" s="199"/>
      <c r="I3" s="199"/>
      <c r="J3" s="199"/>
      <c r="K3" s="199"/>
      <c r="L3" s="199"/>
      <c r="M3" s="152" t="s">
        <v>300</v>
      </c>
      <c r="N3" s="152"/>
      <c r="O3" s="152"/>
      <c r="P3" s="152"/>
      <c r="Q3" s="152"/>
      <c r="R3" s="152"/>
      <c r="S3" s="152"/>
      <c r="T3" s="153"/>
    </row>
    <row r="4" spans="1:20" ht="17.25" thickBot="1" x14ac:dyDescent="0.3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1:20" x14ac:dyDescent="0.3">
      <c r="A5" s="144" t="s">
        <v>82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0" x14ac:dyDescent="0.3">
      <c r="A6" s="146" t="s">
        <v>75</v>
      </c>
      <c r="B6" s="147"/>
      <c r="C6" s="147"/>
      <c r="D6" s="147" t="s">
        <v>77</v>
      </c>
      <c r="E6" s="147"/>
      <c r="F6" s="147"/>
      <c r="G6" s="147"/>
      <c r="H6" s="147"/>
      <c r="I6" s="147"/>
      <c r="J6" s="147" t="s">
        <v>78</v>
      </c>
      <c r="K6" s="147"/>
      <c r="L6" s="147"/>
      <c r="M6" s="147"/>
      <c r="N6" s="147"/>
      <c r="O6" s="147" t="s">
        <v>80</v>
      </c>
      <c r="P6" s="147"/>
      <c r="Q6" s="147"/>
      <c r="R6" s="147"/>
      <c r="S6" s="147"/>
      <c r="T6" s="154"/>
    </row>
    <row r="7" spans="1:20" ht="17.25" thickBot="1" x14ac:dyDescent="0.35">
      <c r="A7" s="148" t="s">
        <v>134</v>
      </c>
      <c r="B7" s="149"/>
      <c r="C7" s="149"/>
      <c r="D7" s="149" t="s">
        <v>214</v>
      </c>
      <c r="E7" s="149"/>
      <c r="F7" s="149"/>
      <c r="G7" s="149"/>
      <c r="H7" s="149"/>
      <c r="I7" s="149"/>
      <c r="J7" s="199" t="s">
        <v>148</v>
      </c>
      <c r="K7" s="199"/>
      <c r="L7" s="199"/>
      <c r="M7" s="199"/>
      <c r="N7" s="199"/>
      <c r="O7" s="151"/>
      <c r="P7" s="151"/>
      <c r="Q7" s="151"/>
      <c r="R7" s="151"/>
      <c r="S7" s="151"/>
      <c r="T7" s="155"/>
    </row>
    <row r="8" spans="1:20" x14ac:dyDescent="0.3">
      <c r="A8" s="222"/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</row>
    <row r="9" spans="1:20" ht="15" customHeight="1" x14ac:dyDescent="0.3">
      <c r="A9" s="246" t="s">
        <v>51</v>
      </c>
      <c r="B9" s="246" t="s">
        <v>71</v>
      </c>
      <c r="C9" s="246" t="s">
        <v>52</v>
      </c>
      <c r="D9" s="246" t="s">
        <v>53</v>
      </c>
      <c r="E9" s="246" t="s">
        <v>72</v>
      </c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156" t="s">
        <v>265</v>
      </c>
      <c r="R9" s="156" t="s">
        <v>266</v>
      </c>
      <c r="S9" s="156" t="s">
        <v>267</v>
      </c>
      <c r="T9" s="247" t="s">
        <v>61</v>
      </c>
    </row>
    <row r="10" spans="1:20" x14ac:dyDescent="0.3">
      <c r="A10" s="246"/>
      <c r="B10" s="246"/>
      <c r="C10" s="246"/>
      <c r="D10" s="246"/>
      <c r="E10" s="1" t="s">
        <v>38</v>
      </c>
      <c r="F10" s="1" t="s">
        <v>39</v>
      </c>
      <c r="G10" s="1" t="s">
        <v>40</v>
      </c>
      <c r="H10" s="1" t="s">
        <v>41</v>
      </c>
      <c r="I10" s="1" t="s">
        <v>40</v>
      </c>
      <c r="J10" s="1" t="s">
        <v>42</v>
      </c>
      <c r="K10" s="1" t="s">
        <v>42</v>
      </c>
      <c r="L10" s="1" t="s">
        <v>41</v>
      </c>
      <c r="M10" s="1" t="s">
        <v>43</v>
      </c>
      <c r="N10" s="1" t="s">
        <v>44</v>
      </c>
      <c r="O10" s="1" t="s">
        <v>45</v>
      </c>
      <c r="P10" s="1" t="s">
        <v>46</v>
      </c>
      <c r="Q10" s="157"/>
      <c r="R10" s="157"/>
      <c r="S10" s="157"/>
      <c r="T10" s="247"/>
    </row>
    <row r="11" spans="1:20" ht="28.5" customHeight="1" x14ac:dyDescent="0.3">
      <c r="A11" s="244">
        <v>1</v>
      </c>
      <c r="B11" s="229" t="s">
        <v>207</v>
      </c>
      <c r="C11" s="135" t="s">
        <v>11</v>
      </c>
      <c r="D11" s="93">
        <f>SUM(E11:P11)</f>
        <v>12</v>
      </c>
      <c r="E11" s="93">
        <v>1</v>
      </c>
      <c r="F11" s="93">
        <v>1</v>
      </c>
      <c r="G11" s="93">
        <v>1</v>
      </c>
      <c r="H11" s="93">
        <v>1</v>
      </c>
      <c r="I11" s="93">
        <v>1</v>
      </c>
      <c r="J11" s="93">
        <v>1</v>
      </c>
      <c r="K11" s="93">
        <v>1</v>
      </c>
      <c r="L11" s="93">
        <v>1</v>
      </c>
      <c r="M11" s="93">
        <v>1</v>
      </c>
      <c r="N11" s="93">
        <v>1</v>
      </c>
      <c r="O11" s="93">
        <v>1</v>
      </c>
      <c r="P11" s="93">
        <v>1</v>
      </c>
      <c r="Q11" s="93"/>
      <c r="R11" s="93"/>
      <c r="S11" s="93"/>
      <c r="T11" s="94">
        <v>44979</v>
      </c>
    </row>
    <row r="12" spans="1:20" ht="28.5" customHeight="1" x14ac:dyDescent="0.3">
      <c r="A12" s="245"/>
      <c r="B12" s="230"/>
      <c r="C12" s="136"/>
      <c r="D12" s="95" t="s">
        <v>54</v>
      </c>
      <c r="E12" s="96">
        <v>4500</v>
      </c>
      <c r="F12" s="96">
        <v>4500</v>
      </c>
      <c r="G12" s="96">
        <v>4500</v>
      </c>
      <c r="H12" s="96">
        <v>4500</v>
      </c>
      <c r="I12" s="96">
        <v>4500</v>
      </c>
      <c r="J12" s="96">
        <v>4500</v>
      </c>
      <c r="K12" s="96">
        <v>4500</v>
      </c>
      <c r="L12" s="96">
        <v>4500</v>
      </c>
      <c r="M12" s="96">
        <v>4500</v>
      </c>
      <c r="N12" s="96">
        <v>4500</v>
      </c>
      <c r="O12" s="96">
        <v>4500</v>
      </c>
      <c r="P12" s="96">
        <v>4500</v>
      </c>
      <c r="Q12" s="96">
        <f>SUM(E12:P12)</f>
        <v>54000</v>
      </c>
      <c r="R12" s="96">
        <v>-25000</v>
      </c>
      <c r="S12" s="96">
        <f>+Q12+R12</f>
        <v>29000</v>
      </c>
      <c r="T12" s="2"/>
    </row>
    <row r="13" spans="1:20" ht="28.5" customHeight="1" x14ac:dyDescent="0.3">
      <c r="A13" s="244">
        <v>2</v>
      </c>
      <c r="B13" s="229" t="s">
        <v>208</v>
      </c>
      <c r="C13" s="135" t="s">
        <v>63</v>
      </c>
      <c r="D13" s="95">
        <f>SUM(E13:P13)</f>
        <v>48</v>
      </c>
      <c r="E13" s="93">
        <v>4</v>
      </c>
      <c r="F13" s="93">
        <v>4</v>
      </c>
      <c r="G13" s="93">
        <v>4</v>
      </c>
      <c r="H13" s="93">
        <v>4</v>
      </c>
      <c r="I13" s="93">
        <v>4</v>
      </c>
      <c r="J13" s="93">
        <v>4</v>
      </c>
      <c r="K13" s="93">
        <v>4</v>
      </c>
      <c r="L13" s="93">
        <v>4</v>
      </c>
      <c r="M13" s="93">
        <v>4</v>
      </c>
      <c r="N13" s="93">
        <v>4</v>
      </c>
      <c r="O13" s="93">
        <v>4</v>
      </c>
      <c r="P13" s="93">
        <v>4</v>
      </c>
      <c r="Q13" s="93"/>
      <c r="R13" s="93"/>
      <c r="S13" s="93"/>
      <c r="T13" s="94">
        <v>3500</v>
      </c>
    </row>
    <row r="14" spans="1:20" ht="28.5" customHeight="1" x14ac:dyDescent="0.3">
      <c r="A14" s="245"/>
      <c r="B14" s="230"/>
      <c r="C14" s="136"/>
      <c r="D14" s="95" t="s">
        <v>54</v>
      </c>
      <c r="E14" s="96">
        <v>4415</v>
      </c>
      <c r="F14" s="96">
        <v>3415</v>
      </c>
      <c r="G14" s="96">
        <v>4015</v>
      </c>
      <c r="H14" s="96">
        <v>4415</v>
      </c>
      <c r="I14" s="96">
        <v>4415</v>
      </c>
      <c r="J14" s="96">
        <v>4415</v>
      </c>
      <c r="K14" s="96">
        <v>4215</v>
      </c>
      <c r="L14" s="96">
        <v>4415</v>
      </c>
      <c r="M14" s="96">
        <v>3415</v>
      </c>
      <c r="N14" s="96">
        <v>4415</v>
      </c>
      <c r="O14" s="96">
        <v>4415</v>
      </c>
      <c r="P14" s="96">
        <v>4415</v>
      </c>
      <c r="Q14" s="96">
        <f>SUM(E14:P14)</f>
        <v>50380</v>
      </c>
      <c r="R14" s="96">
        <v>-25000</v>
      </c>
      <c r="S14" s="96">
        <f>+Q14+R14</f>
        <v>25380</v>
      </c>
      <c r="T14" s="2"/>
    </row>
    <row r="15" spans="1:20" ht="26.25" customHeight="1" x14ac:dyDescent="0.3">
      <c r="A15" s="244">
        <v>3</v>
      </c>
      <c r="B15" s="229" t="s">
        <v>209</v>
      </c>
      <c r="C15" s="135" t="s">
        <v>211</v>
      </c>
      <c r="D15" s="95">
        <f>SUM(E15:P15)</f>
        <v>48</v>
      </c>
      <c r="E15" s="93">
        <v>4</v>
      </c>
      <c r="F15" s="93">
        <v>4</v>
      </c>
      <c r="G15" s="93">
        <v>4</v>
      </c>
      <c r="H15" s="93">
        <v>4</v>
      </c>
      <c r="I15" s="93">
        <v>4</v>
      </c>
      <c r="J15" s="93">
        <v>4</v>
      </c>
      <c r="K15" s="93">
        <v>4</v>
      </c>
      <c r="L15" s="93">
        <v>4</v>
      </c>
      <c r="M15" s="93">
        <v>4</v>
      </c>
      <c r="N15" s="93">
        <v>4</v>
      </c>
      <c r="O15" s="93">
        <v>4</v>
      </c>
      <c r="P15" s="93">
        <v>4</v>
      </c>
      <c r="Q15" s="93"/>
      <c r="R15" s="93"/>
      <c r="S15" s="93"/>
      <c r="T15" s="94">
        <v>1000</v>
      </c>
    </row>
    <row r="16" spans="1:20" ht="26.25" customHeight="1" x14ac:dyDescent="0.3">
      <c r="A16" s="245"/>
      <c r="B16" s="230"/>
      <c r="C16" s="136"/>
      <c r="D16" s="95" t="s">
        <v>54</v>
      </c>
      <c r="E16" s="96">
        <v>4420</v>
      </c>
      <c r="F16" s="96">
        <v>3420</v>
      </c>
      <c r="G16" s="96">
        <v>4420</v>
      </c>
      <c r="H16" s="96">
        <v>4420</v>
      </c>
      <c r="I16" s="96">
        <v>4420</v>
      </c>
      <c r="J16" s="96">
        <v>4420</v>
      </c>
      <c r="K16" s="96">
        <v>4420</v>
      </c>
      <c r="L16" s="96">
        <v>4420</v>
      </c>
      <c r="M16" s="96">
        <v>4420</v>
      </c>
      <c r="N16" s="96">
        <v>4420</v>
      </c>
      <c r="O16" s="96">
        <v>4320</v>
      </c>
      <c r="P16" s="96">
        <v>4420.0200000000004</v>
      </c>
      <c r="Q16" s="96">
        <f>SUM(E16:P16)</f>
        <v>51940.020000000004</v>
      </c>
      <c r="R16" s="96">
        <v>-23129.32</v>
      </c>
      <c r="S16" s="96">
        <f>+Q16+R16</f>
        <v>28810.700000000004</v>
      </c>
      <c r="T16" s="2"/>
    </row>
    <row r="17" spans="1:20" ht="26.25" customHeight="1" x14ac:dyDescent="0.3">
      <c r="A17" s="244">
        <v>4</v>
      </c>
      <c r="B17" s="229" t="s">
        <v>210</v>
      </c>
      <c r="C17" s="135" t="s">
        <v>205</v>
      </c>
      <c r="D17" s="95">
        <f>SUM(E17:P17)</f>
        <v>12</v>
      </c>
      <c r="E17" s="93">
        <v>1</v>
      </c>
      <c r="F17" s="93">
        <v>1</v>
      </c>
      <c r="G17" s="93">
        <v>1</v>
      </c>
      <c r="H17" s="93">
        <v>1</v>
      </c>
      <c r="I17" s="93">
        <v>1</v>
      </c>
      <c r="J17" s="93">
        <v>1</v>
      </c>
      <c r="K17" s="93">
        <v>1</v>
      </c>
      <c r="L17" s="93">
        <v>1</v>
      </c>
      <c r="M17" s="93">
        <v>1</v>
      </c>
      <c r="N17" s="93">
        <v>1</v>
      </c>
      <c r="O17" s="93">
        <v>1</v>
      </c>
      <c r="P17" s="93">
        <v>1</v>
      </c>
      <c r="Q17" s="93"/>
      <c r="R17" s="93"/>
      <c r="S17" s="93"/>
      <c r="T17" s="94">
        <v>1500</v>
      </c>
    </row>
    <row r="18" spans="1:20" ht="26.25" customHeight="1" x14ac:dyDescent="0.3">
      <c r="A18" s="245"/>
      <c r="B18" s="230"/>
      <c r="C18" s="136"/>
      <c r="D18" s="95" t="s">
        <v>54</v>
      </c>
      <c r="E18" s="96">
        <v>4434</v>
      </c>
      <c r="F18" s="96">
        <v>4432</v>
      </c>
      <c r="G18" s="96">
        <v>4434</v>
      </c>
      <c r="H18" s="96">
        <v>4434</v>
      </c>
      <c r="I18" s="96">
        <v>4434</v>
      </c>
      <c r="J18" s="96">
        <v>4434</v>
      </c>
      <c r="K18" s="96">
        <v>3500</v>
      </c>
      <c r="L18" s="96">
        <v>4434</v>
      </c>
      <c r="M18" s="96">
        <v>4434</v>
      </c>
      <c r="N18" s="96">
        <v>4434</v>
      </c>
      <c r="O18" s="96">
        <v>4434</v>
      </c>
      <c r="P18" s="96">
        <v>4434</v>
      </c>
      <c r="Q18" s="96">
        <f>SUM(E18:P18)</f>
        <v>52272</v>
      </c>
      <c r="R18" s="96">
        <v>-20000</v>
      </c>
      <c r="S18" s="96">
        <f>+Q18+R18</f>
        <v>32272</v>
      </c>
      <c r="T18" s="2"/>
    </row>
    <row r="19" spans="1:20" x14ac:dyDescent="0.3">
      <c r="A19" s="241" t="s">
        <v>6</v>
      </c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3"/>
      <c r="Q19" s="108">
        <f>SUM(Q12+Q14+Q16+Q18)</f>
        <v>208592.02000000002</v>
      </c>
      <c r="R19" s="108">
        <f>SUM(R12+R14+R16+R18)</f>
        <v>-93129.32</v>
      </c>
      <c r="S19" s="108">
        <f>SUM(S12+S14+S16+S18)</f>
        <v>115462.70000000001</v>
      </c>
      <c r="T19" s="114"/>
    </row>
    <row r="20" spans="1:20" x14ac:dyDescent="0.3">
      <c r="Q20" s="102"/>
      <c r="R20" s="102"/>
      <c r="S20" s="102"/>
    </row>
    <row r="21" spans="1:20" x14ac:dyDescent="0.3">
      <c r="Q21" s="115"/>
      <c r="R21" s="115"/>
      <c r="S21" s="115"/>
    </row>
  </sheetData>
  <mergeCells count="40">
    <mergeCell ref="T9:T10"/>
    <mergeCell ref="C9:C10"/>
    <mergeCell ref="D9:D10"/>
    <mergeCell ref="E9:P9"/>
    <mergeCell ref="A13:A14"/>
    <mergeCell ref="B13:B14"/>
    <mergeCell ref="C13:C14"/>
    <mergeCell ref="Q9:Q10"/>
    <mergeCell ref="R9:R10"/>
    <mergeCell ref="S9:S10"/>
    <mergeCell ref="A15:A16"/>
    <mergeCell ref="B15:B16"/>
    <mergeCell ref="C15:C16"/>
    <mergeCell ref="A17:A18"/>
    <mergeCell ref="B17:B18"/>
    <mergeCell ref="C17:C18"/>
    <mergeCell ref="A19:P19"/>
    <mergeCell ref="A4:T4"/>
    <mergeCell ref="A5:T5"/>
    <mergeCell ref="A6:C6"/>
    <mergeCell ref="D6:I6"/>
    <mergeCell ref="J6:N6"/>
    <mergeCell ref="O6:T6"/>
    <mergeCell ref="D7:I7"/>
    <mergeCell ref="J7:N7"/>
    <mergeCell ref="O7:T7"/>
    <mergeCell ref="A11:A12"/>
    <mergeCell ref="B11:B12"/>
    <mergeCell ref="C11:C12"/>
    <mergeCell ref="A9:A10"/>
    <mergeCell ref="B9:B10"/>
    <mergeCell ref="A7:C7"/>
    <mergeCell ref="A8:T8"/>
    <mergeCell ref="A1:T1"/>
    <mergeCell ref="A2:C2"/>
    <mergeCell ref="D2:L2"/>
    <mergeCell ref="M2:T2"/>
    <mergeCell ref="A3:C3"/>
    <mergeCell ref="D3:L3"/>
    <mergeCell ref="M3:T3"/>
  </mergeCells>
  <printOptions horizontalCentered="1"/>
  <pageMargins left="0.70866141732283472" right="0.70866141732283472" top="1.1659722222222222" bottom="0.74803149606299213" header="0.31496062992125984" footer="0.31496062992125984"/>
  <pageSetup paperSize="5" scale="65" orientation="landscape" verticalDpi="300" r:id="rId1"/>
  <headerFooter>
    <oddHeader>&amp;L&amp;G&amp;C&amp;"Arial Black,Normal"&amp;14H. AYUNTAMIENTO MUNICIPAL CONSTITUCIONAL DE
BENITO JUÁREZ, GUERRERO
EJERCICIO FISCAL 2021&amp;R&amp;G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T25"/>
  <sheetViews>
    <sheetView view="pageBreakPreview" topLeftCell="A15" zoomScale="85" zoomScaleNormal="90" zoomScaleSheetLayoutView="85" zoomScalePageLayoutView="95" workbookViewId="0">
      <selection activeCell="K19" sqref="K19"/>
    </sheetView>
  </sheetViews>
  <sheetFormatPr baseColWidth="10" defaultColWidth="11.42578125" defaultRowHeight="16.5" x14ac:dyDescent="0.3"/>
  <cols>
    <col min="1" max="1" width="5" style="6" customWidth="1"/>
    <col min="2" max="2" width="31" style="6" customWidth="1"/>
    <col min="3" max="3" width="9.140625" style="6" customWidth="1"/>
    <col min="4" max="4" width="11.42578125" style="6" customWidth="1"/>
    <col min="5" max="16" width="9.5703125" style="6" bestFit="1" customWidth="1"/>
    <col min="17" max="19" width="12.5703125" style="6" customWidth="1"/>
    <col min="20" max="20" width="11.5703125" style="6" bestFit="1" customWidth="1"/>
    <col min="21" max="16384" width="11.42578125" style="6"/>
  </cols>
  <sheetData>
    <row r="1" spans="1:20" x14ac:dyDescent="0.3">
      <c r="A1" s="143" t="s">
        <v>81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" s="8" customFormat="1" ht="41.25" customHeight="1" thickBot="1" x14ac:dyDescent="0.35">
      <c r="A3" s="149" t="s">
        <v>95</v>
      </c>
      <c r="B3" s="149"/>
      <c r="C3" s="149"/>
      <c r="D3" s="151" t="s">
        <v>235</v>
      </c>
      <c r="E3" s="151"/>
      <c r="F3" s="151"/>
      <c r="G3" s="151"/>
      <c r="H3" s="151"/>
      <c r="I3" s="151"/>
      <c r="J3" s="151"/>
      <c r="K3" s="151"/>
      <c r="L3" s="151"/>
      <c r="M3" s="152" t="s">
        <v>236</v>
      </c>
      <c r="N3" s="152"/>
      <c r="O3" s="152"/>
      <c r="P3" s="152"/>
      <c r="Q3" s="152"/>
      <c r="R3" s="152"/>
      <c r="S3" s="152"/>
      <c r="T3" s="153"/>
    </row>
    <row r="4" spans="1:20" ht="17.25" thickBot="1" x14ac:dyDescent="0.35"/>
    <row r="5" spans="1:20" x14ac:dyDescent="0.3">
      <c r="A5" s="144" t="s">
        <v>82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0" x14ac:dyDescent="0.3">
      <c r="A6" s="146" t="s">
        <v>75</v>
      </c>
      <c r="B6" s="147"/>
      <c r="C6" s="147"/>
      <c r="D6" s="147" t="s">
        <v>77</v>
      </c>
      <c r="E6" s="147"/>
      <c r="F6" s="147"/>
      <c r="G6" s="147"/>
      <c r="H6" s="147"/>
      <c r="I6" s="147"/>
      <c r="J6" s="147" t="s">
        <v>78</v>
      </c>
      <c r="K6" s="147"/>
      <c r="L6" s="147"/>
      <c r="M6" s="147"/>
      <c r="N6" s="147"/>
      <c r="O6" s="147" t="s">
        <v>80</v>
      </c>
      <c r="P6" s="147"/>
      <c r="Q6" s="147"/>
      <c r="R6" s="147"/>
      <c r="S6" s="147"/>
      <c r="T6" s="154"/>
    </row>
    <row r="7" spans="1:20" ht="17.25" thickBot="1" x14ac:dyDescent="0.35">
      <c r="A7" s="148" t="s">
        <v>134</v>
      </c>
      <c r="B7" s="149"/>
      <c r="C7" s="149"/>
      <c r="D7" s="149" t="s">
        <v>96</v>
      </c>
      <c r="E7" s="149"/>
      <c r="F7" s="149"/>
      <c r="G7" s="149"/>
      <c r="H7" s="149"/>
      <c r="I7" s="149"/>
      <c r="J7" s="199" t="s">
        <v>262</v>
      </c>
      <c r="K7" s="199"/>
      <c r="L7" s="199"/>
      <c r="M7" s="199"/>
      <c r="N7" s="199"/>
      <c r="O7" s="151" t="s">
        <v>213</v>
      </c>
      <c r="P7" s="151"/>
      <c r="Q7" s="151"/>
      <c r="R7" s="151"/>
      <c r="S7" s="151"/>
      <c r="T7" s="155"/>
    </row>
    <row r="8" spans="1:20" x14ac:dyDescent="0.3">
      <c r="A8" s="227"/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</row>
    <row r="9" spans="1:20" x14ac:dyDescent="0.3">
      <c r="A9" s="248" t="s">
        <v>51</v>
      </c>
      <c r="B9" s="248" t="s">
        <v>71</v>
      </c>
      <c r="C9" s="248" t="s">
        <v>52</v>
      </c>
      <c r="D9" s="248" t="s">
        <v>53</v>
      </c>
      <c r="E9" s="250" t="s">
        <v>72</v>
      </c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2"/>
      <c r="Q9" s="156" t="s">
        <v>265</v>
      </c>
      <c r="R9" s="156" t="s">
        <v>266</v>
      </c>
      <c r="S9" s="156" t="s">
        <v>267</v>
      </c>
      <c r="T9" s="253" t="s">
        <v>61</v>
      </c>
    </row>
    <row r="10" spans="1:20" x14ac:dyDescent="0.3">
      <c r="A10" s="249"/>
      <c r="B10" s="249"/>
      <c r="C10" s="249"/>
      <c r="D10" s="249"/>
      <c r="E10" s="75" t="s">
        <v>38</v>
      </c>
      <c r="F10" s="75" t="s">
        <v>39</v>
      </c>
      <c r="G10" s="75" t="s">
        <v>40</v>
      </c>
      <c r="H10" s="75" t="s">
        <v>41</v>
      </c>
      <c r="I10" s="75" t="s">
        <v>40</v>
      </c>
      <c r="J10" s="75" t="s">
        <v>42</v>
      </c>
      <c r="K10" s="75" t="s">
        <v>42</v>
      </c>
      <c r="L10" s="75" t="s">
        <v>41</v>
      </c>
      <c r="M10" s="75" t="s">
        <v>43</v>
      </c>
      <c r="N10" s="75" t="s">
        <v>44</v>
      </c>
      <c r="O10" s="75" t="s">
        <v>45</v>
      </c>
      <c r="P10" s="75" t="s">
        <v>46</v>
      </c>
      <c r="Q10" s="157"/>
      <c r="R10" s="157"/>
      <c r="S10" s="157"/>
      <c r="T10" s="254"/>
    </row>
    <row r="11" spans="1:20" ht="27.75" customHeight="1" x14ac:dyDescent="0.3">
      <c r="A11" s="135">
        <v>1</v>
      </c>
      <c r="B11" s="229" t="s">
        <v>180</v>
      </c>
      <c r="C11" s="135" t="s">
        <v>97</v>
      </c>
      <c r="D11" s="2">
        <f>E11+F11+G11+H11+I11+J11+K11+L11+M11+N11+O11+P11</f>
        <v>240</v>
      </c>
      <c r="E11" s="2">
        <v>20</v>
      </c>
      <c r="F11" s="2">
        <v>20</v>
      </c>
      <c r="G11" s="2">
        <v>20</v>
      </c>
      <c r="H11" s="2">
        <v>20</v>
      </c>
      <c r="I11" s="2">
        <v>20</v>
      </c>
      <c r="J11" s="2">
        <v>20</v>
      </c>
      <c r="K11" s="2">
        <v>20</v>
      </c>
      <c r="L11" s="2">
        <v>20</v>
      </c>
      <c r="M11" s="2">
        <v>20</v>
      </c>
      <c r="N11" s="2">
        <v>20</v>
      </c>
      <c r="O11" s="2">
        <v>20</v>
      </c>
      <c r="P11" s="2">
        <v>20</v>
      </c>
      <c r="Q11" s="2"/>
      <c r="R11" s="127"/>
      <c r="S11" s="127"/>
      <c r="T11" s="4">
        <v>400</v>
      </c>
    </row>
    <row r="12" spans="1:20" ht="39.75" customHeight="1" x14ac:dyDescent="0.3">
      <c r="A12" s="136"/>
      <c r="B12" s="230"/>
      <c r="C12" s="136"/>
      <c r="D12" s="13" t="s">
        <v>54</v>
      </c>
      <c r="E12" s="66">
        <v>10000</v>
      </c>
      <c r="F12" s="66">
        <v>10000</v>
      </c>
      <c r="G12" s="66">
        <v>10000</v>
      </c>
      <c r="H12" s="66">
        <v>10000</v>
      </c>
      <c r="I12" s="66">
        <v>10000</v>
      </c>
      <c r="J12" s="66">
        <v>10000</v>
      </c>
      <c r="K12" s="66">
        <v>10000</v>
      </c>
      <c r="L12" s="66">
        <v>10000</v>
      </c>
      <c r="M12" s="66">
        <v>10000</v>
      </c>
      <c r="N12" s="66">
        <v>10000</v>
      </c>
      <c r="O12" s="66">
        <v>10000</v>
      </c>
      <c r="P12" s="66">
        <v>10000</v>
      </c>
      <c r="Q12" s="66">
        <f>SUM(E12:P12)</f>
        <v>120000</v>
      </c>
      <c r="R12" s="66">
        <v>-30000</v>
      </c>
      <c r="S12" s="66">
        <f>+Q12+R12</f>
        <v>90000</v>
      </c>
      <c r="T12" s="4"/>
    </row>
    <row r="13" spans="1:20" x14ac:dyDescent="0.3">
      <c r="A13" s="135">
        <v>2</v>
      </c>
      <c r="B13" s="229" t="s">
        <v>181</v>
      </c>
      <c r="C13" s="135" t="s">
        <v>25</v>
      </c>
      <c r="D13" s="13">
        <f>E13+F13+G13+H13+I13+J13+K13+L13+M13+N13+O13+P13</f>
        <v>4</v>
      </c>
      <c r="E13" s="2">
        <v>1</v>
      </c>
      <c r="F13" s="76"/>
      <c r="G13" s="76"/>
      <c r="H13" s="76"/>
      <c r="I13" s="2">
        <v>1</v>
      </c>
      <c r="J13" s="76"/>
      <c r="K13" s="76"/>
      <c r="L13" s="2">
        <v>1</v>
      </c>
      <c r="M13" s="76"/>
      <c r="N13" s="76"/>
      <c r="O13" s="76"/>
      <c r="P13" s="2">
        <v>1</v>
      </c>
      <c r="Q13" s="2"/>
      <c r="R13" s="127"/>
      <c r="S13" s="127"/>
      <c r="T13" s="4">
        <v>3131</v>
      </c>
    </row>
    <row r="14" spans="1:20" ht="38.25" customHeight="1" x14ac:dyDescent="0.3">
      <c r="A14" s="136"/>
      <c r="B14" s="230"/>
      <c r="C14" s="136"/>
      <c r="D14" s="13" t="s">
        <v>54</v>
      </c>
      <c r="E14" s="66">
        <v>10900</v>
      </c>
      <c r="F14" s="66">
        <v>10900</v>
      </c>
      <c r="G14" s="66">
        <v>10900</v>
      </c>
      <c r="H14" s="66">
        <v>12900</v>
      </c>
      <c r="I14" s="66">
        <v>10900</v>
      </c>
      <c r="J14" s="66">
        <v>10900</v>
      </c>
      <c r="K14" s="66">
        <v>10900</v>
      </c>
      <c r="L14" s="66">
        <v>10900</v>
      </c>
      <c r="M14" s="66">
        <v>12900</v>
      </c>
      <c r="N14" s="66">
        <v>10900</v>
      </c>
      <c r="O14" s="66">
        <v>10900</v>
      </c>
      <c r="P14" s="66">
        <v>10900</v>
      </c>
      <c r="Q14" s="66">
        <f>SUM(E14:P14)</f>
        <v>134800</v>
      </c>
      <c r="R14" s="66">
        <v>-30000</v>
      </c>
      <c r="S14" s="66">
        <f>+Q14+R14</f>
        <v>104800</v>
      </c>
      <c r="T14" s="4"/>
    </row>
    <row r="15" spans="1:20" ht="24" customHeight="1" x14ac:dyDescent="0.3">
      <c r="A15" s="135">
        <v>3</v>
      </c>
      <c r="B15" s="229" t="s">
        <v>182</v>
      </c>
      <c r="C15" s="135" t="s">
        <v>25</v>
      </c>
      <c r="D15" s="13">
        <f>E15+F15+G15+H15+I15+J15+K15+L15+M15+N15+O15+P15</f>
        <v>4</v>
      </c>
      <c r="E15" s="76"/>
      <c r="F15" s="76"/>
      <c r="G15" s="76"/>
      <c r="H15" s="76">
        <v>1</v>
      </c>
      <c r="I15" s="76">
        <v>1</v>
      </c>
      <c r="J15" s="76">
        <v>1</v>
      </c>
      <c r="K15" s="76">
        <v>1</v>
      </c>
      <c r="L15" s="76"/>
      <c r="M15" s="76"/>
      <c r="N15" s="76"/>
      <c r="O15" s="76"/>
      <c r="P15" s="76"/>
      <c r="Q15" s="76"/>
      <c r="R15" s="76"/>
      <c r="S15" s="76"/>
      <c r="T15" s="4">
        <v>650</v>
      </c>
    </row>
    <row r="16" spans="1:20" ht="31.5" customHeight="1" x14ac:dyDescent="0.3">
      <c r="A16" s="136"/>
      <c r="B16" s="230"/>
      <c r="C16" s="136"/>
      <c r="D16" s="13" t="s">
        <v>54</v>
      </c>
      <c r="E16" s="66">
        <v>12000</v>
      </c>
      <c r="F16" s="66">
        <v>12000</v>
      </c>
      <c r="G16" s="66">
        <v>12000</v>
      </c>
      <c r="H16" s="66">
        <v>12000</v>
      </c>
      <c r="I16" s="66">
        <v>12000</v>
      </c>
      <c r="J16" s="66">
        <v>12000</v>
      </c>
      <c r="K16" s="66">
        <v>12000</v>
      </c>
      <c r="L16" s="66">
        <v>12000</v>
      </c>
      <c r="M16" s="66">
        <v>12498</v>
      </c>
      <c r="N16" s="66">
        <v>12000</v>
      </c>
      <c r="O16" s="66">
        <v>12000</v>
      </c>
      <c r="P16" s="66">
        <v>12000</v>
      </c>
      <c r="Q16" s="66">
        <f>SUM(E16:P16)</f>
        <v>144498</v>
      </c>
      <c r="R16" s="66">
        <v>-30000</v>
      </c>
      <c r="S16" s="66">
        <f>+Q16+R16</f>
        <v>114498</v>
      </c>
      <c r="T16" s="4"/>
    </row>
    <row r="17" spans="1:20" ht="25.5" customHeight="1" x14ac:dyDescent="0.3">
      <c r="A17" s="135">
        <v>4</v>
      </c>
      <c r="B17" s="229" t="s">
        <v>183</v>
      </c>
      <c r="C17" s="135" t="s">
        <v>98</v>
      </c>
      <c r="D17" s="13">
        <f>E17+F17+G17+H17+I17+J17+K17+L17+M17+N17+O17+P17</f>
        <v>6</v>
      </c>
      <c r="E17" s="2">
        <v>2</v>
      </c>
      <c r="F17" s="2"/>
      <c r="G17" s="2"/>
      <c r="H17" s="2"/>
      <c r="I17" s="2">
        <v>2</v>
      </c>
      <c r="J17" s="2"/>
      <c r="K17" s="2"/>
      <c r="L17" s="2"/>
      <c r="M17" s="2"/>
      <c r="N17" s="2">
        <v>2</v>
      </c>
      <c r="O17" s="2"/>
      <c r="P17" s="2"/>
      <c r="Q17" s="2"/>
      <c r="R17" s="127"/>
      <c r="S17" s="127"/>
      <c r="T17" s="4">
        <v>3131</v>
      </c>
    </row>
    <row r="18" spans="1:20" ht="25.5" customHeight="1" x14ac:dyDescent="0.3">
      <c r="A18" s="136"/>
      <c r="B18" s="230"/>
      <c r="C18" s="136"/>
      <c r="D18" s="13" t="s">
        <v>54</v>
      </c>
      <c r="E18" s="66">
        <v>10200</v>
      </c>
      <c r="F18" s="66">
        <v>10200</v>
      </c>
      <c r="G18" s="66">
        <v>10200</v>
      </c>
      <c r="H18" s="66">
        <v>10200</v>
      </c>
      <c r="I18" s="66">
        <v>10200</v>
      </c>
      <c r="J18" s="66">
        <v>10200</v>
      </c>
      <c r="K18" s="66">
        <v>10200</v>
      </c>
      <c r="L18" s="66">
        <v>16000</v>
      </c>
      <c r="M18" s="66">
        <v>10200</v>
      </c>
      <c r="N18" s="66">
        <v>10200</v>
      </c>
      <c r="O18" s="66">
        <v>10200</v>
      </c>
      <c r="P18" s="66">
        <v>10200</v>
      </c>
      <c r="Q18" s="66">
        <f>SUM(E18:P18)</f>
        <v>128200</v>
      </c>
      <c r="R18" s="66">
        <v>-30000</v>
      </c>
      <c r="S18" s="66">
        <f>+Q18+R18</f>
        <v>98200</v>
      </c>
      <c r="T18" s="4"/>
    </row>
    <row r="19" spans="1:20" ht="49.5" customHeight="1" x14ac:dyDescent="0.3">
      <c r="A19" s="213">
        <v>5</v>
      </c>
      <c r="B19" s="229" t="s">
        <v>27</v>
      </c>
      <c r="C19" s="213" t="s">
        <v>25</v>
      </c>
      <c r="D19" s="13">
        <f>E19+F19+G19+H19+I19+J19+K19+L19+M19+N19+O19+P19</f>
        <v>48</v>
      </c>
      <c r="E19" s="2">
        <v>4</v>
      </c>
      <c r="F19" s="2">
        <v>4</v>
      </c>
      <c r="G19" s="2">
        <v>4</v>
      </c>
      <c r="H19" s="2">
        <v>4</v>
      </c>
      <c r="I19" s="2">
        <v>4</v>
      </c>
      <c r="J19" s="2">
        <v>4</v>
      </c>
      <c r="K19" s="2">
        <v>4</v>
      </c>
      <c r="L19" s="2">
        <v>4</v>
      </c>
      <c r="M19" s="2">
        <v>4</v>
      </c>
      <c r="N19" s="2">
        <v>4</v>
      </c>
      <c r="O19" s="2">
        <v>4</v>
      </c>
      <c r="P19" s="2">
        <v>4</v>
      </c>
      <c r="Q19" s="2"/>
      <c r="R19" s="127"/>
      <c r="S19" s="127"/>
      <c r="T19" s="4">
        <v>800</v>
      </c>
    </row>
    <row r="20" spans="1:20" x14ac:dyDescent="0.3">
      <c r="A20" s="213"/>
      <c r="B20" s="230"/>
      <c r="C20" s="213"/>
      <c r="D20" s="13" t="s">
        <v>54</v>
      </c>
      <c r="E20" s="66">
        <v>10600</v>
      </c>
      <c r="F20" s="66">
        <v>10600</v>
      </c>
      <c r="G20" s="66">
        <v>10600</v>
      </c>
      <c r="H20" s="66">
        <v>10600</v>
      </c>
      <c r="I20" s="66">
        <v>10600</v>
      </c>
      <c r="J20" s="66">
        <v>10600</v>
      </c>
      <c r="K20" s="66">
        <v>10600</v>
      </c>
      <c r="L20" s="66">
        <v>10600</v>
      </c>
      <c r="M20" s="66">
        <v>10900</v>
      </c>
      <c r="N20" s="66">
        <v>10600</v>
      </c>
      <c r="O20" s="66">
        <v>10600</v>
      </c>
      <c r="P20" s="66">
        <v>10600.25</v>
      </c>
      <c r="Q20" s="66">
        <f>SUM(E20:P20)</f>
        <v>127500.25</v>
      </c>
      <c r="R20" s="66">
        <v>-36674.050000000003</v>
      </c>
      <c r="S20" s="66">
        <f>+Q20+R20</f>
        <v>90826.2</v>
      </c>
      <c r="T20" s="4"/>
    </row>
    <row r="21" spans="1:20" ht="23.1" customHeight="1" x14ac:dyDescent="0.3">
      <c r="A21" s="241" t="s">
        <v>6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3"/>
      <c r="Q21" s="108">
        <f>SUM(Q12+Q14+Q16+Q18+Q20)</f>
        <v>654998.25</v>
      </c>
      <c r="R21" s="108">
        <f>SUM(R12+R14+R16+R18+R20)</f>
        <v>-156674.04999999999</v>
      </c>
      <c r="S21" s="108">
        <f>SUM(S12+S14+S16+S18+S20)</f>
        <v>498324.2</v>
      </c>
      <c r="T21" s="114"/>
    </row>
    <row r="22" spans="1:20" x14ac:dyDescent="0.3">
      <c r="A22" s="77"/>
      <c r="B22" s="77"/>
      <c r="C22" s="77"/>
      <c r="D22" s="78"/>
      <c r="E22" s="78"/>
      <c r="F22" s="78"/>
      <c r="G22" s="78"/>
      <c r="H22" s="78"/>
      <c r="I22" s="79"/>
      <c r="J22" s="50"/>
      <c r="K22" s="50"/>
      <c r="L22" s="50"/>
      <c r="M22" s="50"/>
      <c r="N22" s="50"/>
      <c r="O22" s="50"/>
      <c r="P22" s="50"/>
      <c r="Q22" s="119"/>
      <c r="R22" s="119"/>
      <c r="S22" s="119"/>
      <c r="T22" s="50"/>
    </row>
    <row r="23" spans="1:20" x14ac:dyDescent="0.3">
      <c r="A23" s="80"/>
      <c r="B23" s="80"/>
      <c r="C23" s="80"/>
      <c r="D23" s="81"/>
      <c r="E23" s="81"/>
      <c r="F23" s="81"/>
      <c r="G23" s="81"/>
      <c r="H23" s="81"/>
      <c r="I23" s="82"/>
      <c r="J23" s="33"/>
      <c r="K23" s="33"/>
      <c r="L23" s="33"/>
      <c r="M23" s="33"/>
      <c r="N23" s="33"/>
      <c r="O23" s="33"/>
      <c r="P23" s="33"/>
      <c r="Q23" s="120"/>
      <c r="R23" s="120"/>
      <c r="S23" s="120"/>
      <c r="T23" s="33"/>
    </row>
    <row r="24" spans="1:20" x14ac:dyDescent="0.3">
      <c r="A24" s="80"/>
      <c r="B24" s="80"/>
      <c r="C24" s="80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33"/>
    </row>
    <row r="25" spans="1:20" x14ac:dyDescent="0.3">
      <c r="A25" s="80"/>
      <c r="B25" s="80"/>
      <c r="C25" s="80"/>
      <c r="D25" s="81"/>
      <c r="E25" s="81"/>
      <c r="F25" s="81"/>
      <c r="G25" s="81"/>
      <c r="H25" s="81"/>
      <c r="I25" s="82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</row>
  </sheetData>
  <mergeCells count="42">
    <mergeCell ref="A7:C7"/>
    <mergeCell ref="D7:I7"/>
    <mergeCell ref="J7:N7"/>
    <mergeCell ref="O7:T7"/>
    <mergeCell ref="A8:T8"/>
    <mergeCell ref="B11:B12"/>
    <mergeCell ref="C11:C12"/>
    <mergeCell ref="T9:T10"/>
    <mergeCell ref="A9:A10"/>
    <mergeCell ref="B9:B10"/>
    <mergeCell ref="C9:C10"/>
    <mergeCell ref="Q9:Q10"/>
    <mergeCell ref="R9:R10"/>
    <mergeCell ref="S9:S10"/>
    <mergeCell ref="A5:T5"/>
    <mergeCell ref="A6:C6"/>
    <mergeCell ref="D6:I6"/>
    <mergeCell ref="J6:N6"/>
    <mergeCell ref="O6:T6"/>
    <mergeCell ref="A1:T1"/>
    <mergeCell ref="A2:C2"/>
    <mergeCell ref="D2:L2"/>
    <mergeCell ref="M2:T2"/>
    <mergeCell ref="A3:C3"/>
    <mergeCell ref="D3:L3"/>
    <mergeCell ref="M3:T3"/>
    <mergeCell ref="B19:B20"/>
    <mergeCell ref="C19:C20"/>
    <mergeCell ref="A19:A20"/>
    <mergeCell ref="A21:P21"/>
    <mergeCell ref="D9:D10"/>
    <mergeCell ref="A15:A16"/>
    <mergeCell ref="B15:B16"/>
    <mergeCell ref="C15:C16"/>
    <mergeCell ref="A17:A18"/>
    <mergeCell ref="B17:B18"/>
    <mergeCell ref="C17:C18"/>
    <mergeCell ref="A13:A14"/>
    <mergeCell ref="B13:B14"/>
    <mergeCell ref="C13:C14"/>
    <mergeCell ref="E9:P9"/>
    <mergeCell ref="A11:A12"/>
  </mergeCells>
  <printOptions horizontalCentered="1"/>
  <pageMargins left="0.70866141732283472" right="0.70866141732283472" top="1.1328125" bottom="0.74803149606299213" header="0.31496062992125984" footer="0.31496062992125984"/>
  <pageSetup paperSize="5" scale="65" orientation="landscape" verticalDpi="300" r:id="rId1"/>
  <headerFooter>
    <oddHeader>&amp;L&amp;G&amp;C&amp;"Arial Black,Normal"&amp;14H. AYUNTAMIENTO MUNICIPAL CONSTITUCIONAL DE
BENITO JUÁREZ, GUERRERO
EJERCICIO FISCAL 2021&amp;R&amp;G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V29"/>
  <sheetViews>
    <sheetView topLeftCell="C26" zoomScaleNormal="100" zoomScaleSheetLayoutView="150" zoomScalePageLayoutView="70" workbookViewId="0">
      <selection activeCell="H26" sqref="H26"/>
    </sheetView>
  </sheetViews>
  <sheetFormatPr baseColWidth="10" defaultColWidth="11.42578125" defaultRowHeight="16.5" x14ac:dyDescent="0.3"/>
  <cols>
    <col min="1" max="1" width="5" style="6" customWidth="1"/>
    <col min="2" max="2" width="37.5703125" style="6" customWidth="1"/>
    <col min="3" max="3" width="10.5703125" style="6" customWidth="1"/>
    <col min="4" max="4" width="8.42578125" style="6" customWidth="1"/>
    <col min="5" max="5" width="9" style="6" bestFit="1" customWidth="1"/>
    <col min="6" max="16" width="8.140625" style="6" bestFit="1" customWidth="1"/>
    <col min="17" max="19" width="11.5703125" style="6" customWidth="1"/>
    <col min="20" max="20" width="13.42578125" style="6" customWidth="1"/>
    <col min="21" max="21" width="12" style="6" bestFit="1" customWidth="1"/>
    <col min="22" max="16384" width="11.42578125" style="6"/>
  </cols>
  <sheetData>
    <row r="1" spans="1:20" x14ac:dyDescent="0.3">
      <c r="A1" s="143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" s="8" customFormat="1" ht="36" customHeight="1" thickBot="1" x14ac:dyDescent="0.35">
      <c r="A3" s="149" t="s">
        <v>231</v>
      </c>
      <c r="B3" s="149"/>
      <c r="C3" s="149"/>
      <c r="D3" s="199" t="s">
        <v>258</v>
      </c>
      <c r="E3" s="199"/>
      <c r="F3" s="199"/>
      <c r="G3" s="199"/>
      <c r="H3" s="199"/>
      <c r="I3" s="199"/>
      <c r="J3" s="199"/>
      <c r="K3" s="199"/>
      <c r="L3" s="199"/>
      <c r="M3" s="152" t="s">
        <v>259</v>
      </c>
      <c r="N3" s="152"/>
      <c r="O3" s="152"/>
      <c r="P3" s="152"/>
      <c r="Q3" s="152"/>
      <c r="R3" s="152"/>
      <c r="S3" s="152"/>
      <c r="T3" s="153"/>
    </row>
    <row r="4" spans="1:20" ht="17.25" thickBot="1" x14ac:dyDescent="0.3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1:20" x14ac:dyDescent="0.3">
      <c r="A5" s="144" t="s">
        <v>82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0" x14ac:dyDescent="0.3">
      <c r="A6" s="146" t="s">
        <v>75</v>
      </c>
      <c r="B6" s="147"/>
      <c r="C6" s="147"/>
      <c r="D6" s="147" t="s">
        <v>77</v>
      </c>
      <c r="E6" s="147"/>
      <c r="F6" s="147"/>
      <c r="G6" s="147"/>
      <c r="H6" s="147"/>
      <c r="I6" s="147"/>
      <c r="J6" s="147" t="s">
        <v>78</v>
      </c>
      <c r="K6" s="147"/>
      <c r="L6" s="147"/>
      <c r="M6" s="147"/>
      <c r="N6" s="147"/>
      <c r="O6" s="147" t="s">
        <v>80</v>
      </c>
      <c r="P6" s="147"/>
      <c r="Q6" s="147"/>
      <c r="R6" s="147"/>
      <c r="S6" s="147"/>
      <c r="T6" s="154"/>
    </row>
    <row r="7" spans="1:20" ht="17.25" thickBot="1" x14ac:dyDescent="0.35">
      <c r="A7" s="148" t="s">
        <v>76</v>
      </c>
      <c r="B7" s="149"/>
      <c r="C7" s="149"/>
      <c r="D7" s="149" t="s">
        <v>219</v>
      </c>
      <c r="E7" s="149"/>
      <c r="F7" s="149"/>
      <c r="G7" s="149"/>
      <c r="H7" s="149"/>
      <c r="I7" s="149"/>
      <c r="J7" s="199" t="s">
        <v>218</v>
      </c>
      <c r="K7" s="199"/>
      <c r="L7" s="199"/>
      <c r="M7" s="199"/>
      <c r="N7" s="199"/>
      <c r="O7" s="151" t="s">
        <v>213</v>
      </c>
      <c r="P7" s="151"/>
      <c r="Q7" s="151"/>
      <c r="R7" s="151"/>
      <c r="S7" s="151"/>
      <c r="T7" s="155"/>
    </row>
    <row r="8" spans="1:20" x14ac:dyDescent="0.3">
      <c r="A8" s="222"/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</row>
    <row r="9" spans="1:20" ht="15" customHeight="1" x14ac:dyDescent="0.3">
      <c r="A9" s="246" t="s">
        <v>51</v>
      </c>
      <c r="B9" s="246" t="s">
        <v>71</v>
      </c>
      <c r="C9" s="246" t="s">
        <v>52</v>
      </c>
      <c r="D9" s="246" t="s">
        <v>53</v>
      </c>
      <c r="E9" s="246" t="s">
        <v>72</v>
      </c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156" t="s">
        <v>265</v>
      </c>
      <c r="R9" s="156" t="s">
        <v>266</v>
      </c>
      <c r="S9" s="156" t="s">
        <v>267</v>
      </c>
      <c r="T9" s="247" t="s">
        <v>61</v>
      </c>
    </row>
    <row r="10" spans="1:20" x14ac:dyDescent="0.3">
      <c r="A10" s="246"/>
      <c r="B10" s="246"/>
      <c r="C10" s="246"/>
      <c r="D10" s="246"/>
      <c r="E10" s="1" t="s">
        <v>38</v>
      </c>
      <c r="F10" s="1" t="s">
        <v>39</v>
      </c>
      <c r="G10" s="1" t="s">
        <v>40</v>
      </c>
      <c r="H10" s="1" t="s">
        <v>41</v>
      </c>
      <c r="I10" s="1" t="s">
        <v>40</v>
      </c>
      <c r="J10" s="1" t="s">
        <v>42</v>
      </c>
      <c r="K10" s="1" t="s">
        <v>42</v>
      </c>
      <c r="L10" s="1" t="s">
        <v>41</v>
      </c>
      <c r="M10" s="1" t="s">
        <v>43</v>
      </c>
      <c r="N10" s="1" t="s">
        <v>44</v>
      </c>
      <c r="O10" s="1" t="s">
        <v>45</v>
      </c>
      <c r="P10" s="1" t="s">
        <v>46</v>
      </c>
      <c r="Q10" s="157"/>
      <c r="R10" s="157"/>
      <c r="S10" s="157"/>
      <c r="T10" s="247"/>
    </row>
    <row r="11" spans="1:20" ht="27.75" customHeight="1" x14ac:dyDescent="0.3">
      <c r="A11" s="244">
        <v>1</v>
      </c>
      <c r="B11" s="229" t="s">
        <v>195</v>
      </c>
      <c r="C11" s="135" t="s">
        <v>0</v>
      </c>
      <c r="D11" s="93">
        <f>SUM(E11:P11)</f>
        <v>12</v>
      </c>
      <c r="E11" s="93">
        <v>1</v>
      </c>
      <c r="F11" s="93">
        <v>1</v>
      </c>
      <c r="G11" s="93">
        <v>1</v>
      </c>
      <c r="H11" s="93">
        <v>1</v>
      </c>
      <c r="I11" s="93">
        <v>1</v>
      </c>
      <c r="J11" s="93">
        <v>1</v>
      </c>
      <c r="K11" s="93">
        <v>1</v>
      </c>
      <c r="L11" s="93">
        <v>1</v>
      </c>
      <c r="M11" s="93">
        <v>1</v>
      </c>
      <c r="N11" s="93">
        <v>1</v>
      </c>
      <c r="O11" s="93">
        <v>1</v>
      </c>
      <c r="P11" s="93">
        <v>1</v>
      </c>
      <c r="Q11" s="93"/>
      <c r="R11" s="93"/>
      <c r="S11" s="93"/>
      <c r="T11" s="94">
        <v>300</v>
      </c>
    </row>
    <row r="12" spans="1:20" ht="37.5" customHeight="1" x14ac:dyDescent="0.3">
      <c r="A12" s="245"/>
      <c r="B12" s="230"/>
      <c r="C12" s="136"/>
      <c r="D12" s="95" t="s">
        <v>54</v>
      </c>
      <c r="E12" s="96">
        <v>2200</v>
      </c>
      <c r="F12" s="96">
        <v>2200</v>
      </c>
      <c r="G12" s="96">
        <v>2200</v>
      </c>
      <c r="H12" s="96">
        <v>2200</v>
      </c>
      <c r="I12" s="96">
        <v>2200</v>
      </c>
      <c r="J12" s="96">
        <v>2200</v>
      </c>
      <c r="K12" s="96">
        <v>2200</v>
      </c>
      <c r="L12" s="96">
        <v>2200</v>
      </c>
      <c r="M12" s="96">
        <v>2200</v>
      </c>
      <c r="N12" s="96">
        <v>2200</v>
      </c>
      <c r="O12" s="96">
        <v>2200</v>
      </c>
      <c r="P12" s="96">
        <v>2200</v>
      </c>
      <c r="Q12" s="96">
        <f>SUM(E12:P12)</f>
        <v>26400</v>
      </c>
      <c r="R12" s="96"/>
      <c r="S12" s="96">
        <f>+Q12+R12</f>
        <v>26400</v>
      </c>
      <c r="T12" s="2"/>
    </row>
    <row r="13" spans="1:20" ht="28.5" customHeight="1" x14ac:dyDescent="0.3">
      <c r="A13" s="244">
        <v>2</v>
      </c>
      <c r="B13" s="229" t="s">
        <v>196</v>
      </c>
      <c r="C13" s="135" t="s">
        <v>204</v>
      </c>
      <c r="D13" s="95">
        <f>SUM(E13:P13)</f>
        <v>12</v>
      </c>
      <c r="E13" s="93">
        <v>1</v>
      </c>
      <c r="F13" s="93">
        <v>1</v>
      </c>
      <c r="G13" s="93">
        <v>1</v>
      </c>
      <c r="H13" s="93">
        <v>1</v>
      </c>
      <c r="I13" s="93">
        <v>1</v>
      </c>
      <c r="J13" s="93">
        <v>1</v>
      </c>
      <c r="K13" s="93">
        <v>1</v>
      </c>
      <c r="L13" s="93">
        <v>1</v>
      </c>
      <c r="M13" s="93">
        <v>1</v>
      </c>
      <c r="N13" s="93">
        <v>1</v>
      </c>
      <c r="O13" s="93">
        <v>1</v>
      </c>
      <c r="P13" s="93">
        <v>1</v>
      </c>
      <c r="Q13" s="93"/>
      <c r="R13" s="93"/>
      <c r="S13" s="93"/>
      <c r="T13" s="94">
        <v>300</v>
      </c>
    </row>
    <row r="14" spans="1:20" ht="23.25" customHeight="1" x14ac:dyDescent="0.3">
      <c r="A14" s="245"/>
      <c r="B14" s="230"/>
      <c r="C14" s="136"/>
      <c r="D14" s="95" t="s">
        <v>54</v>
      </c>
      <c r="E14" s="96">
        <v>2000</v>
      </c>
      <c r="F14" s="96">
        <v>2000</v>
      </c>
      <c r="G14" s="96">
        <v>2000</v>
      </c>
      <c r="H14" s="96">
        <v>2000</v>
      </c>
      <c r="I14" s="96">
        <v>2000</v>
      </c>
      <c r="J14" s="96">
        <v>2000</v>
      </c>
      <c r="K14" s="96">
        <v>2000</v>
      </c>
      <c r="L14" s="96">
        <v>2000</v>
      </c>
      <c r="M14" s="96">
        <v>2000</v>
      </c>
      <c r="N14" s="96">
        <v>2000</v>
      </c>
      <c r="O14" s="96">
        <v>2000</v>
      </c>
      <c r="P14" s="96">
        <v>2000</v>
      </c>
      <c r="Q14" s="96">
        <f>SUM(E14:P14)</f>
        <v>24000</v>
      </c>
      <c r="R14" s="96"/>
      <c r="S14" s="96">
        <f>+Q14+R14</f>
        <v>24000</v>
      </c>
      <c r="T14" s="2"/>
    </row>
    <row r="15" spans="1:20" ht="27" customHeight="1" x14ac:dyDescent="0.3">
      <c r="A15" s="244">
        <v>3</v>
      </c>
      <c r="B15" s="229" t="s">
        <v>197</v>
      </c>
      <c r="C15" s="135" t="s">
        <v>80</v>
      </c>
      <c r="D15" s="95">
        <f>SUM(E15:P15)</f>
        <v>12</v>
      </c>
      <c r="E15" s="93">
        <v>1</v>
      </c>
      <c r="F15" s="93">
        <v>1</v>
      </c>
      <c r="G15" s="93">
        <v>1</v>
      </c>
      <c r="H15" s="93">
        <v>1</v>
      </c>
      <c r="I15" s="93">
        <v>1</v>
      </c>
      <c r="J15" s="93">
        <v>1</v>
      </c>
      <c r="K15" s="93">
        <v>1</v>
      </c>
      <c r="L15" s="93">
        <v>1</v>
      </c>
      <c r="M15" s="93">
        <v>1</v>
      </c>
      <c r="N15" s="93">
        <v>1</v>
      </c>
      <c r="O15" s="93">
        <v>1</v>
      </c>
      <c r="P15" s="93">
        <v>1</v>
      </c>
      <c r="Q15" s="93"/>
      <c r="R15" s="93"/>
      <c r="S15" s="93"/>
      <c r="T15" s="94">
        <v>300</v>
      </c>
    </row>
    <row r="16" spans="1:20" ht="24.75" customHeight="1" x14ac:dyDescent="0.3">
      <c r="A16" s="245"/>
      <c r="B16" s="230"/>
      <c r="C16" s="136"/>
      <c r="D16" s="95" t="s">
        <v>54</v>
      </c>
      <c r="E16" s="96">
        <v>2250</v>
      </c>
      <c r="F16" s="96">
        <v>2250</v>
      </c>
      <c r="G16" s="96">
        <v>2250</v>
      </c>
      <c r="H16" s="96">
        <v>2250</v>
      </c>
      <c r="I16" s="96">
        <v>2250</v>
      </c>
      <c r="J16" s="96">
        <v>2250</v>
      </c>
      <c r="K16" s="96">
        <v>2250</v>
      </c>
      <c r="L16" s="96">
        <v>2250</v>
      </c>
      <c r="M16" s="96">
        <v>2250</v>
      </c>
      <c r="N16" s="96">
        <v>2250</v>
      </c>
      <c r="O16" s="96">
        <v>2250</v>
      </c>
      <c r="P16" s="96">
        <v>2250</v>
      </c>
      <c r="Q16" s="96">
        <f>SUM(E16:P16)</f>
        <v>27000</v>
      </c>
      <c r="R16" s="96"/>
      <c r="S16" s="96">
        <f>+Q16+R16</f>
        <v>27000</v>
      </c>
      <c r="T16" s="2"/>
    </row>
    <row r="17" spans="1:22" ht="25.5" customHeight="1" x14ac:dyDescent="0.3">
      <c r="A17" s="244">
        <v>4</v>
      </c>
      <c r="B17" s="229" t="s">
        <v>198</v>
      </c>
      <c r="C17" s="135" t="s">
        <v>205</v>
      </c>
      <c r="D17" s="95">
        <f>SUM(E17:P17)</f>
        <v>12</v>
      </c>
      <c r="E17" s="93">
        <v>1</v>
      </c>
      <c r="F17" s="93">
        <v>1</v>
      </c>
      <c r="G17" s="93">
        <v>1</v>
      </c>
      <c r="H17" s="93">
        <v>1</v>
      </c>
      <c r="I17" s="93">
        <v>1</v>
      </c>
      <c r="J17" s="93">
        <v>1</v>
      </c>
      <c r="K17" s="93">
        <v>1</v>
      </c>
      <c r="L17" s="93">
        <v>1</v>
      </c>
      <c r="M17" s="93">
        <v>1</v>
      </c>
      <c r="N17" s="93">
        <v>1</v>
      </c>
      <c r="O17" s="93">
        <v>1</v>
      </c>
      <c r="P17" s="93">
        <v>1</v>
      </c>
      <c r="Q17" s="93"/>
      <c r="R17" s="93"/>
      <c r="S17" s="93"/>
      <c r="T17" s="94">
        <v>300</v>
      </c>
    </row>
    <row r="18" spans="1:22" ht="52.5" customHeight="1" x14ac:dyDescent="0.3">
      <c r="A18" s="245"/>
      <c r="B18" s="230"/>
      <c r="C18" s="136"/>
      <c r="D18" s="95" t="s">
        <v>54</v>
      </c>
      <c r="E18" s="96">
        <v>2228</v>
      </c>
      <c r="F18" s="96">
        <v>2228</v>
      </c>
      <c r="G18" s="96">
        <v>3228</v>
      </c>
      <c r="H18" s="96">
        <v>2228</v>
      </c>
      <c r="I18" s="96">
        <v>2228</v>
      </c>
      <c r="J18" s="96">
        <v>2228</v>
      </c>
      <c r="K18" s="96">
        <v>3228</v>
      </c>
      <c r="L18" s="96">
        <v>2228</v>
      </c>
      <c r="M18" s="96">
        <v>2228</v>
      </c>
      <c r="N18" s="96">
        <v>2228</v>
      </c>
      <c r="O18" s="96">
        <v>2228</v>
      </c>
      <c r="P18" s="96">
        <v>2228</v>
      </c>
      <c r="Q18" s="96">
        <f>SUM(E18:P18)</f>
        <v>28736</v>
      </c>
      <c r="R18" s="96"/>
      <c r="S18" s="96">
        <f>+Q18+R18</f>
        <v>28736</v>
      </c>
      <c r="T18" s="2"/>
    </row>
    <row r="19" spans="1:22" ht="29.25" customHeight="1" x14ac:dyDescent="0.3">
      <c r="A19" s="244">
        <v>5</v>
      </c>
      <c r="B19" s="229" t="s">
        <v>199</v>
      </c>
      <c r="C19" s="135" t="s">
        <v>206</v>
      </c>
      <c r="D19" s="95">
        <f>SUM(E19:P19)</f>
        <v>8</v>
      </c>
      <c r="E19" s="93">
        <v>1</v>
      </c>
      <c r="F19" s="93">
        <v>0</v>
      </c>
      <c r="G19" s="93">
        <v>3</v>
      </c>
      <c r="H19" s="93">
        <v>0</v>
      </c>
      <c r="I19" s="93">
        <v>0</v>
      </c>
      <c r="J19" s="93">
        <v>0</v>
      </c>
      <c r="K19" s="93">
        <v>2</v>
      </c>
      <c r="L19" s="93">
        <v>0</v>
      </c>
      <c r="M19" s="93">
        <v>0</v>
      </c>
      <c r="N19" s="93">
        <v>0</v>
      </c>
      <c r="O19" s="93">
        <v>2</v>
      </c>
      <c r="P19" s="93">
        <v>0</v>
      </c>
      <c r="Q19" s="93"/>
      <c r="R19" s="93"/>
      <c r="S19" s="93"/>
      <c r="T19" s="94">
        <v>300</v>
      </c>
    </row>
    <row r="20" spans="1:22" ht="37.5" customHeight="1" x14ac:dyDescent="0.3">
      <c r="A20" s="245"/>
      <c r="B20" s="230"/>
      <c r="C20" s="136"/>
      <c r="D20" s="95" t="s">
        <v>54</v>
      </c>
      <c r="E20" s="96">
        <v>3225</v>
      </c>
      <c r="F20" s="96">
        <v>3225</v>
      </c>
      <c r="G20" s="96">
        <v>3225</v>
      </c>
      <c r="H20" s="96">
        <v>3225</v>
      </c>
      <c r="I20" s="96">
        <v>3225</v>
      </c>
      <c r="J20" s="96">
        <v>3225</v>
      </c>
      <c r="K20" s="96">
        <v>3225</v>
      </c>
      <c r="L20" s="96">
        <v>3225</v>
      </c>
      <c r="M20" s="96">
        <v>3225</v>
      </c>
      <c r="N20" s="96">
        <v>3225</v>
      </c>
      <c r="O20" s="96">
        <v>3225</v>
      </c>
      <c r="P20" s="96">
        <v>3225</v>
      </c>
      <c r="Q20" s="96">
        <f>SUM(E20:P20)</f>
        <v>38700</v>
      </c>
      <c r="R20" s="96"/>
      <c r="S20" s="96">
        <f>+Q20+R20</f>
        <v>38700</v>
      </c>
      <c r="T20" s="2"/>
    </row>
    <row r="21" spans="1:22" ht="30" customHeight="1" x14ac:dyDescent="0.3">
      <c r="A21" s="244">
        <v>6</v>
      </c>
      <c r="B21" s="229" t="s">
        <v>200</v>
      </c>
      <c r="C21" s="135" t="s">
        <v>0</v>
      </c>
      <c r="D21" s="95">
        <f>SUM(E21:P21)</f>
        <v>12</v>
      </c>
      <c r="E21" s="93">
        <v>1</v>
      </c>
      <c r="F21" s="93">
        <v>1</v>
      </c>
      <c r="G21" s="93">
        <v>1</v>
      </c>
      <c r="H21" s="93">
        <v>1</v>
      </c>
      <c r="I21" s="93">
        <v>1</v>
      </c>
      <c r="J21" s="93">
        <v>1</v>
      </c>
      <c r="K21" s="93">
        <v>1</v>
      </c>
      <c r="L21" s="93">
        <v>1</v>
      </c>
      <c r="M21" s="93">
        <v>1</v>
      </c>
      <c r="N21" s="93">
        <v>1</v>
      </c>
      <c r="O21" s="93">
        <v>1</v>
      </c>
      <c r="P21" s="93">
        <v>1</v>
      </c>
      <c r="Q21" s="96"/>
      <c r="R21" s="96"/>
      <c r="S21" s="96"/>
      <c r="T21" s="94">
        <v>300</v>
      </c>
    </row>
    <row r="22" spans="1:22" ht="33.75" customHeight="1" x14ac:dyDescent="0.3">
      <c r="A22" s="245"/>
      <c r="B22" s="230"/>
      <c r="C22" s="136"/>
      <c r="D22" s="95" t="s">
        <v>54</v>
      </c>
      <c r="E22" s="96">
        <v>2212</v>
      </c>
      <c r="F22" s="96">
        <v>3212</v>
      </c>
      <c r="G22" s="96">
        <v>2212</v>
      </c>
      <c r="H22" s="96">
        <v>2212</v>
      </c>
      <c r="I22" s="96">
        <v>2212</v>
      </c>
      <c r="J22" s="96">
        <v>2212</v>
      </c>
      <c r="K22" s="96">
        <v>2212</v>
      </c>
      <c r="L22" s="96">
        <v>2212</v>
      </c>
      <c r="M22" s="96">
        <v>2212</v>
      </c>
      <c r="N22" s="96">
        <v>2212</v>
      </c>
      <c r="O22" s="96">
        <v>2212</v>
      </c>
      <c r="P22" s="96">
        <v>2212</v>
      </c>
      <c r="Q22" s="96">
        <f>SUM(E22:P22)</f>
        <v>27544</v>
      </c>
      <c r="R22" s="96"/>
      <c r="S22" s="96">
        <f>+Q22+R22</f>
        <v>27544</v>
      </c>
      <c r="T22" s="2"/>
    </row>
    <row r="23" spans="1:22" ht="29.25" customHeight="1" x14ac:dyDescent="0.3">
      <c r="A23" s="244">
        <v>7</v>
      </c>
      <c r="B23" s="229" t="s">
        <v>201</v>
      </c>
      <c r="C23" s="135" t="s">
        <v>4</v>
      </c>
      <c r="D23" s="95">
        <f>SUM(E23:P23)</f>
        <v>200</v>
      </c>
      <c r="E23" s="96">
        <v>200</v>
      </c>
      <c r="F23" s="96"/>
      <c r="G23" s="96"/>
      <c r="H23" s="96"/>
      <c r="I23" s="93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4">
        <v>300</v>
      </c>
    </row>
    <row r="24" spans="1:22" ht="26.25" customHeight="1" x14ac:dyDescent="0.3">
      <c r="A24" s="245"/>
      <c r="B24" s="230"/>
      <c r="C24" s="136"/>
      <c r="D24" s="95" t="s">
        <v>54</v>
      </c>
      <c r="E24" s="96">
        <v>24219.14</v>
      </c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>
        <f>SUM(E24:P24)</f>
        <v>24219.14</v>
      </c>
      <c r="R24" s="96"/>
      <c r="S24" s="96">
        <f>+Q24+R24</f>
        <v>24219.14</v>
      </c>
      <c r="T24" s="2"/>
    </row>
    <row r="25" spans="1:22" ht="47.25" customHeight="1" x14ac:dyDescent="0.3">
      <c r="A25" s="244">
        <v>8</v>
      </c>
      <c r="B25" s="229" t="s">
        <v>203</v>
      </c>
      <c r="C25" s="135" t="s">
        <v>4</v>
      </c>
      <c r="D25" s="95">
        <f>SUM(E25:P25)</f>
        <v>12</v>
      </c>
      <c r="E25" s="93">
        <v>1</v>
      </c>
      <c r="F25" s="93">
        <v>1</v>
      </c>
      <c r="G25" s="93">
        <v>1</v>
      </c>
      <c r="H25" s="93">
        <v>1</v>
      </c>
      <c r="I25" s="93">
        <v>1</v>
      </c>
      <c r="J25" s="93">
        <v>1</v>
      </c>
      <c r="K25" s="93">
        <v>1</v>
      </c>
      <c r="L25" s="93">
        <v>1</v>
      </c>
      <c r="M25" s="93">
        <v>1</v>
      </c>
      <c r="N25" s="93">
        <v>1</v>
      </c>
      <c r="O25" s="93">
        <v>1</v>
      </c>
      <c r="P25" s="93">
        <v>1</v>
      </c>
      <c r="Q25" s="93"/>
      <c r="R25" s="93"/>
      <c r="S25" s="93"/>
      <c r="T25" s="94">
        <v>300</v>
      </c>
    </row>
    <row r="26" spans="1:22" ht="65.25" customHeight="1" x14ac:dyDescent="0.3">
      <c r="A26" s="245"/>
      <c r="B26" s="230"/>
      <c r="C26" s="136"/>
      <c r="D26" s="95" t="s">
        <v>54</v>
      </c>
      <c r="E26" s="96">
        <v>2800</v>
      </c>
      <c r="F26" s="96">
        <v>2800</v>
      </c>
      <c r="G26" s="96">
        <v>2800</v>
      </c>
      <c r="H26" s="96">
        <v>2800</v>
      </c>
      <c r="I26" s="96">
        <v>2800</v>
      </c>
      <c r="J26" s="96">
        <v>2800</v>
      </c>
      <c r="K26" s="96">
        <v>2800</v>
      </c>
      <c r="L26" s="96">
        <v>2800</v>
      </c>
      <c r="M26" s="96">
        <v>2800</v>
      </c>
      <c r="N26" s="96">
        <v>2800</v>
      </c>
      <c r="O26" s="96">
        <v>2800</v>
      </c>
      <c r="P26" s="96">
        <v>2800</v>
      </c>
      <c r="Q26" s="96">
        <f>SUM(E26:P26)</f>
        <v>33600</v>
      </c>
      <c r="R26" s="96">
        <v>-17291.310000000001</v>
      </c>
      <c r="S26" s="96">
        <f>+Q26+R26</f>
        <v>16308.689999999999</v>
      </c>
      <c r="T26" s="2"/>
    </row>
    <row r="27" spans="1:22" ht="34.5" customHeight="1" x14ac:dyDescent="0.3">
      <c r="A27" s="244">
        <v>9</v>
      </c>
      <c r="B27" s="229" t="s">
        <v>202</v>
      </c>
      <c r="C27" s="135" t="s">
        <v>10</v>
      </c>
      <c r="D27" s="95">
        <f>SUM(E27:P27)</f>
        <v>12</v>
      </c>
      <c r="E27" s="93">
        <v>1</v>
      </c>
      <c r="F27" s="93">
        <v>1</v>
      </c>
      <c r="G27" s="93">
        <v>1</v>
      </c>
      <c r="H27" s="93">
        <v>1</v>
      </c>
      <c r="I27" s="93">
        <v>1</v>
      </c>
      <c r="J27" s="93">
        <v>1</v>
      </c>
      <c r="K27" s="93">
        <v>1</v>
      </c>
      <c r="L27" s="93">
        <v>1</v>
      </c>
      <c r="M27" s="93">
        <v>1</v>
      </c>
      <c r="N27" s="93">
        <v>1</v>
      </c>
      <c r="O27" s="93">
        <v>1</v>
      </c>
      <c r="P27" s="93">
        <v>1</v>
      </c>
      <c r="Q27" s="93"/>
      <c r="R27" s="93"/>
      <c r="S27" s="93"/>
      <c r="T27" s="94">
        <v>300</v>
      </c>
    </row>
    <row r="28" spans="1:22" ht="33.75" customHeight="1" x14ac:dyDescent="0.3">
      <c r="A28" s="245"/>
      <c r="B28" s="230"/>
      <c r="C28" s="136"/>
      <c r="D28" s="95" t="s">
        <v>54</v>
      </c>
      <c r="E28" s="96">
        <v>2000</v>
      </c>
      <c r="F28" s="96">
        <v>2000</v>
      </c>
      <c r="G28" s="96">
        <v>2000</v>
      </c>
      <c r="H28" s="96">
        <v>2000</v>
      </c>
      <c r="I28" s="96">
        <v>2000</v>
      </c>
      <c r="J28" s="96">
        <v>2000</v>
      </c>
      <c r="K28" s="96">
        <v>2000</v>
      </c>
      <c r="L28" s="96">
        <v>2000</v>
      </c>
      <c r="M28" s="96">
        <v>2000</v>
      </c>
      <c r="N28" s="96">
        <v>2000</v>
      </c>
      <c r="O28" s="96">
        <v>2000</v>
      </c>
      <c r="P28" s="96">
        <v>2000</v>
      </c>
      <c r="Q28" s="96">
        <f>SUM(E28:P28)</f>
        <v>24000</v>
      </c>
      <c r="R28" s="93">
        <v>-10000</v>
      </c>
      <c r="S28" s="96">
        <f>+Q28+R28</f>
        <v>14000</v>
      </c>
      <c r="T28" s="2"/>
    </row>
    <row r="29" spans="1:22" x14ac:dyDescent="0.3">
      <c r="A29" s="241" t="s">
        <v>6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3"/>
      <c r="Q29" s="108">
        <f>SUM(Q12+Q14+Q16+Q18+Q20+Q22+Q24+Q26+Q28)</f>
        <v>254199.14</v>
      </c>
      <c r="R29" s="108">
        <f>SUM(R12+R14+R16+R18+R20+R22+R24+R26+R28)</f>
        <v>-27291.31</v>
      </c>
      <c r="S29" s="108">
        <f>SUM(S12+S14+S16+S18+S20+S22+S24+S26+S28)</f>
        <v>226907.83000000002</v>
      </c>
      <c r="T29" s="114"/>
      <c r="U29" s="102"/>
      <c r="V29" s="11"/>
    </row>
  </sheetData>
  <mergeCells count="55">
    <mergeCell ref="A25:A26"/>
    <mergeCell ref="A27:A28"/>
    <mergeCell ref="A29:P29"/>
    <mergeCell ref="A19:A20"/>
    <mergeCell ref="B19:B20"/>
    <mergeCell ref="C19:C20"/>
    <mergeCell ref="A21:A22"/>
    <mergeCell ref="A23:A24"/>
    <mergeCell ref="B21:B22"/>
    <mergeCell ref="B23:B24"/>
    <mergeCell ref="B25:B26"/>
    <mergeCell ref="B27:B28"/>
    <mergeCell ref="C21:C22"/>
    <mergeCell ref="C23:C24"/>
    <mergeCell ref="C25:C26"/>
    <mergeCell ref="C27:C28"/>
    <mergeCell ref="A15:A16"/>
    <mergeCell ref="B15:B16"/>
    <mergeCell ref="C15:C16"/>
    <mergeCell ref="A17:A18"/>
    <mergeCell ref="B17:B18"/>
    <mergeCell ref="C17:C18"/>
    <mergeCell ref="T9:T10"/>
    <mergeCell ref="A11:A12"/>
    <mergeCell ref="B11:B12"/>
    <mergeCell ref="C11:C12"/>
    <mergeCell ref="A13:A14"/>
    <mergeCell ref="B13:B14"/>
    <mergeCell ref="C13:C14"/>
    <mergeCell ref="A9:A10"/>
    <mergeCell ref="B9:B10"/>
    <mergeCell ref="C9:C10"/>
    <mergeCell ref="D9:D10"/>
    <mergeCell ref="E9:P9"/>
    <mergeCell ref="Q9:Q10"/>
    <mergeCell ref="R9:R10"/>
    <mergeCell ref="S9:S10"/>
    <mergeCell ref="A7:C7"/>
    <mergeCell ref="D7:I7"/>
    <mergeCell ref="J7:N7"/>
    <mergeCell ref="O7:T7"/>
    <mergeCell ref="A8:T8"/>
    <mergeCell ref="A4:T4"/>
    <mergeCell ref="A5:T5"/>
    <mergeCell ref="A6:C6"/>
    <mergeCell ref="D6:I6"/>
    <mergeCell ref="J6:N6"/>
    <mergeCell ref="O6:T6"/>
    <mergeCell ref="A1:T1"/>
    <mergeCell ref="A2:C2"/>
    <mergeCell ref="D2:L2"/>
    <mergeCell ref="M2:T2"/>
    <mergeCell ref="A3:C3"/>
    <mergeCell ref="D3:L3"/>
    <mergeCell ref="M3:T3"/>
  </mergeCells>
  <printOptions horizontalCentered="1"/>
  <pageMargins left="0.70866141732283472" right="0.70866141732283472" top="1.0629921259842521" bottom="0.74803149606299213" header="0.31496062992125984" footer="0.31496062992125984"/>
  <pageSetup paperSize="5" scale="69" orientation="landscape" verticalDpi="300" r:id="rId1"/>
  <headerFooter>
    <oddHeader>&amp;L&amp;G&amp;C&amp;"Arial Black,Normal"&amp;14H. AYUNTAMIENTO MUNICIPAL CONSTITUCIONAL DE
BENITO JUÁREZ, GUERRERO
EJERCICIO FISCAL 2021&amp;R&amp;G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T19"/>
  <sheetViews>
    <sheetView topLeftCell="C12" zoomScaleNormal="100" zoomScaleSheetLayoutView="150" zoomScalePageLayoutView="60" workbookViewId="0">
      <selection activeCell="N20" sqref="N20"/>
    </sheetView>
  </sheetViews>
  <sheetFormatPr baseColWidth="10" defaultColWidth="11.42578125" defaultRowHeight="16.5" x14ac:dyDescent="0.3"/>
  <cols>
    <col min="1" max="1" width="5" style="6" customWidth="1"/>
    <col min="2" max="2" width="32.5703125" style="6" customWidth="1"/>
    <col min="3" max="3" width="9.140625" style="6" customWidth="1"/>
    <col min="4" max="4" width="7.42578125" style="6" bestFit="1" customWidth="1"/>
    <col min="5" max="16" width="8.140625" style="6" bestFit="1" customWidth="1"/>
    <col min="17" max="19" width="10.42578125" style="6" customWidth="1"/>
    <col min="20" max="20" width="10.85546875" style="6" customWidth="1"/>
    <col min="21" max="16384" width="11.42578125" style="6"/>
  </cols>
  <sheetData>
    <row r="1" spans="1:20" x14ac:dyDescent="0.3">
      <c r="A1" s="143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" s="8" customFormat="1" ht="69.75" customHeight="1" thickBot="1" x14ac:dyDescent="0.35">
      <c r="A3" s="149" t="s">
        <v>251</v>
      </c>
      <c r="B3" s="149"/>
      <c r="C3" s="149"/>
      <c r="D3" s="151" t="s">
        <v>235</v>
      </c>
      <c r="E3" s="151"/>
      <c r="F3" s="151"/>
      <c r="G3" s="151"/>
      <c r="H3" s="151"/>
      <c r="I3" s="151"/>
      <c r="J3" s="151"/>
      <c r="K3" s="151"/>
      <c r="L3" s="151"/>
      <c r="M3" s="152" t="s">
        <v>253</v>
      </c>
      <c r="N3" s="152"/>
      <c r="O3" s="152"/>
      <c r="P3" s="152"/>
      <c r="Q3" s="152"/>
      <c r="R3" s="152"/>
      <c r="S3" s="152"/>
      <c r="T3" s="153"/>
    </row>
    <row r="4" spans="1:20" ht="17.25" thickBot="1" x14ac:dyDescent="0.3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1:20" x14ac:dyDescent="0.3">
      <c r="A5" s="144" t="s">
        <v>82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0" x14ac:dyDescent="0.3">
      <c r="A6" s="146" t="s">
        <v>75</v>
      </c>
      <c r="B6" s="147"/>
      <c r="C6" s="147"/>
      <c r="D6" s="147" t="s">
        <v>77</v>
      </c>
      <c r="E6" s="147"/>
      <c r="F6" s="147"/>
      <c r="G6" s="147"/>
      <c r="H6" s="147"/>
      <c r="I6" s="147"/>
      <c r="J6" s="147" t="s">
        <v>78</v>
      </c>
      <c r="K6" s="147"/>
      <c r="L6" s="147"/>
      <c r="M6" s="147"/>
      <c r="N6" s="147"/>
      <c r="O6" s="147" t="s">
        <v>80</v>
      </c>
      <c r="P6" s="147"/>
      <c r="Q6" s="147"/>
      <c r="R6" s="147"/>
      <c r="S6" s="147"/>
      <c r="T6" s="154"/>
    </row>
    <row r="7" spans="1:20" ht="21.75" customHeight="1" thickBot="1" x14ac:dyDescent="0.35">
      <c r="A7" s="148" t="s">
        <v>76</v>
      </c>
      <c r="B7" s="149"/>
      <c r="C7" s="149"/>
      <c r="D7" s="149" t="s">
        <v>254</v>
      </c>
      <c r="E7" s="149"/>
      <c r="F7" s="149"/>
      <c r="G7" s="149"/>
      <c r="H7" s="149"/>
      <c r="I7" s="149"/>
      <c r="J7" s="199" t="s">
        <v>255</v>
      </c>
      <c r="K7" s="199"/>
      <c r="L7" s="199"/>
      <c r="M7" s="199"/>
      <c r="N7" s="199"/>
      <c r="O7" s="151" t="s">
        <v>213</v>
      </c>
      <c r="P7" s="151"/>
      <c r="Q7" s="151"/>
      <c r="R7" s="151"/>
      <c r="S7" s="151"/>
      <c r="T7" s="155"/>
    </row>
    <row r="8" spans="1:20" x14ac:dyDescent="0.3">
      <c r="A8" s="24"/>
      <c r="B8" s="24"/>
    </row>
    <row r="9" spans="1:20" ht="15" customHeight="1" x14ac:dyDescent="0.3">
      <c r="A9" s="246" t="s">
        <v>51</v>
      </c>
      <c r="B9" s="246" t="s">
        <v>71</v>
      </c>
      <c r="C9" s="246" t="s">
        <v>52</v>
      </c>
      <c r="D9" s="246" t="s">
        <v>53</v>
      </c>
      <c r="E9" s="246" t="s">
        <v>72</v>
      </c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156" t="s">
        <v>265</v>
      </c>
      <c r="R9" s="156" t="s">
        <v>266</v>
      </c>
      <c r="S9" s="156" t="s">
        <v>267</v>
      </c>
      <c r="T9" s="247" t="s">
        <v>61</v>
      </c>
    </row>
    <row r="10" spans="1:20" x14ac:dyDescent="0.3">
      <c r="A10" s="246"/>
      <c r="B10" s="246"/>
      <c r="C10" s="246"/>
      <c r="D10" s="246"/>
      <c r="E10" s="1" t="s">
        <v>38</v>
      </c>
      <c r="F10" s="1" t="s">
        <v>39</v>
      </c>
      <c r="G10" s="1" t="s">
        <v>40</v>
      </c>
      <c r="H10" s="1" t="s">
        <v>41</v>
      </c>
      <c r="I10" s="1" t="s">
        <v>40</v>
      </c>
      <c r="J10" s="1" t="s">
        <v>42</v>
      </c>
      <c r="K10" s="1" t="s">
        <v>42</v>
      </c>
      <c r="L10" s="1" t="s">
        <v>41</v>
      </c>
      <c r="M10" s="1" t="s">
        <v>43</v>
      </c>
      <c r="N10" s="1" t="s">
        <v>44</v>
      </c>
      <c r="O10" s="1" t="s">
        <v>45</v>
      </c>
      <c r="P10" s="1" t="s">
        <v>46</v>
      </c>
      <c r="Q10" s="157"/>
      <c r="R10" s="157"/>
      <c r="S10" s="157"/>
      <c r="T10" s="247"/>
    </row>
    <row r="11" spans="1:20" ht="27" customHeight="1" x14ac:dyDescent="0.3">
      <c r="A11" s="255">
        <v>1</v>
      </c>
      <c r="B11" s="226" t="s">
        <v>248</v>
      </c>
      <c r="C11" s="255" t="s">
        <v>22</v>
      </c>
      <c r="D11" s="85">
        <f>SUM(E11:P11)</f>
        <v>24</v>
      </c>
      <c r="E11" s="85">
        <v>2</v>
      </c>
      <c r="F11" s="85">
        <v>2</v>
      </c>
      <c r="G11" s="85">
        <v>2</v>
      </c>
      <c r="H11" s="85">
        <v>2</v>
      </c>
      <c r="I11" s="85">
        <v>2</v>
      </c>
      <c r="J11" s="85">
        <v>2</v>
      </c>
      <c r="K11" s="85">
        <v>2</v>
      </c>
      <c r="L11" s="85">
        <v>2</v>
      </c>
      <c r="M11" s="85">
        <v>2</v>
      </c>
      <c r="N11" s="85">
        <v>2</v>
      </c>
      <c r="O11" s="85">
        <v>2</v>
      </c>
      <c r="P11" s="85">
        <v>2</v>
      </c>
      <c r="Q11" s="85"/>
      <c r="R11" s="85"/>
      <c r="S11" s="85"/>
      <c r="T11" s="86">
        <v>500</v>
      </c>
    </row>
    <row r="12" spans="1:20" x14ac:dyDescent="0.3">
      <c r="A12" s="256"/>
      <c r="B12" s="138"/>
      <c r="C12" s="256"/>
      <c r="D12" s="87" t="s">
        <v>54</v>
      </c>
      <c r="E12" s="88">
        <v>1315</v>
      </c>
      <c r="F12" s="88">
        <v>2315</v>
      </c>
      <c r="G12" s="88">
        <v>1315</v>
      </c>
      <c r="H12" s="88">
        <v>2315</v>
      </c>
      <c r="I12" s="88">
        <v>2315</v>
      </c>
      <c r="J12" s="88">
        <v>2315</v>
      </c>
      <c r="K12" s="88">
        <v>2315</v>
      </c>
      <c r="L12" s="88">
        <v>2315</v>
      </c>
      <c r="M12" s="88">
        <v>2315</v>
      </c>
      <c r="N12" s="88">
        <v>2315</v>
      </c>
      <c r="O12" s="88">
        <v>2315</v>
      </c>
      <c r="P12" s="88">
        <v>2315</v>
      </c>
      <c r="Q12" s="88">
        <f>SUM(E12:P12)</f>
        <v>25780</v>
      </c>
      <c r="R12" s="88"/>
      <c r="S12" s="88">
        <f>+Q12+R12</f>
        <v>25780</v>
      </c>
      <c r="T12" s="88"/>
    </row>
    <row r="13" spans="1:20" ht="20.25" customHeight="1" x14ac:dyDescent="0.3">
      <c r="A13" s="255">
        <v>2</v>
      </c>
      <c r="B13" s="208" t="s">
        <v>194</v>
      </c>
      <c r="C13" s="255" t="s">
        <v>11</v>
      </c>
      <c r="D13" s="87">
        <f t="shared" ref="D13" si="0">SUM(E13:P13)</f>
        <v>24</v>
      </c>
      <c r="E13" s="85">
        <v>2</v>
      </c>
      <c r="F13" s="85">
        <v>2</v>
      </c>
      <c r="G13" s="85">
        <v>2</v>
      </c>
      <c r="H13" s="85">
        <v>2</v>
      </c>
      <c r="I13" s="85">
        <v>2</v>
      </c>
      <c r="J13" s="85">
        <v>2</v>
      </c>
      <c r="K13" s="85">
        <v>2</v>
      </c>
      <c r="L13" s="85">
        <v>2</v>
      </c>
      <c r="M13" s="85">
        <v>2</v>
      </c>
      <c r="N13" s="85">
        <v>2</v>
      </c>
      <c r="O13" s="85">
        <v>2</v>
      </c>
      <c r="P13" s="85">
        <v>2</v>
      </c>
      <c r="Q13" s="85"/>
      <c r="R13" s="85"/>
      <c r="S13" s="85"/>
      <c r="T13" s="86">
        <v>800</v>
      </c>
    </row>
    <row r="14" spans="1:20" ht="33.75" customHeight="1" x14ac:dyDescent="0.3">
      <c r="A14" s="256"/>
      <c r="B14" s="209"/>
      <c r="C14" s="256"/>
      <c r="D14" s="87" t="s">
        <v>54</v>
      </c>
      <c r="E14" s="88">
        <v>2318</v>
      </c>
      <c r="F14" s="88">
        <v>2318</v>
      </c>
      <c r="G14" s="88">
        <v>2318</v>
      </c>
      <c r="H14" s="88">
        <v>2318</v>
      </c>
      <c r="I14" s="88">
        <v>2318</v>
      </c>
      <c r="J14" s="88">
        <v>1318</v>
      </c>
      <c r="K14" s="88">
        <v>2318</v>
      </c>
      <c r="L14" s="88">
        <v>2318</v>
      </c>
      <c r="M14" s="88">
        <v>2318</v>
      </c>
      <c r="N14" s="88">
        <v>1318</v>
      </c>
      <c r="O14" s="88">
        <v>2318</v>
      </c>
      <c r="P14" s="88">
        <v>2318.1799999999998</v>
      </c>
      <c r="Q14" s="88">
        <f>SUM(E14:P14)</f>
        <v>25816.18</v>
      </c>
      <c r="R14" s="88"/>
      <c r="S14" s="88">
        <f>+Q14+R14</f>
        <v>25816.18</v>
      </c>
      <c r="T14" s="88"/>
    </row>
    <row r="15" spans="1:20" ht="15" customHeight="1" x14ac:dyDescent="0.3">
      <c r="A15" s="255">
        <v>3</v>
      </c>
      <c r="B15" s="226" t="s">
        <v>249</v>
      </c>
      <c r="C15" s="255" t="s">
        <v>80</v>
      </c>
      <c r="D15" s="87">
        <f t="shared" ref="D15" si="1">SUM(E15:P15)</f>
        <v>12</v>
      </c>
      <c r="E15" s="85">
        <v>1</v>
      </c>
      <c r="F15" s="85">
        <v>1</v>
      </c>
      <c r="G15" s="85">
        <v>1</v>
      </c>
      <c r="H15" s="85">
        <v>1</v>
      </c>
      <c r="I15" s="85">
        <v>1</v>
      </c>
      <c r="J15" s="85">
        <v>1</v>
      </c>
      <c r="K15" s="85">
        <v>1</v>
      </c>
      <c r="L15" s="85">
        <v>1</v>
      </c>
      <c r="M15" s="85">
        <v>1</v>
      </c>
      <c r="N15" s="85">
        <v>1</v>
      </c>
      <c r="O15" s="85">
        <v>1</v>
      </c>
      <c r="P15" s="85">
        <v>1</v>
      </c>
      <c r="Q15" s="85"/>
      <c r="R15" s="85"/>
      <c r="S15" s="85"/>
      <c r="T15" s="86">
        <v>600</v>
      </c>
    </row>
    <row r="16" spans="1:20" ht="36" customHeight="1" x14ac:dyDescent="0.3">
      <c r="A16" s="256"/>
      <c r="B16" s="138"/>
      <c r="C16" s="256"/>
      <c r="D16" s="87" t="s">
        <v>54</v>
      </c>
      <c r="E16" s="88">
        <v>2311.75</v>
      </c>
      <c r="F16" s="88">
        <v>2311.75</v>
      </c>
      <c r="G16" s="88">
        <v>2311.75</v>
      </c>
      <c r="H16" s="88">
        <v>2311.75</v>
      </c>
      <c r="I16" s="88">
        <v>2311.75</v>
      </c>
      <c r="J16" s="88">
        <v>2311.75</v>
      </c>
      <c r="K16" s="88">
        <v>2311.75</v>
      </c>
      <c r="L16" s="88">
        <v>2311.75</v>
      </c>
      <c r="M16" s="88">
        <v>2311.75</v>
      </c>
      <c r="N16" s="88">
        <v>2311.75</v>
      </c>
      <c r="O16" s="88">
        <v>2311.75</v>
      </c>
      <c r="P16" s="88">
        <v>2311.75</v>
      </c>
      <c r="Q16" s="88">
        <f>SUM(E16:P16)</f>
        <v>27741</v>
      </c>
      <c r="R16" s="88">
        <v>-19811.439999999999</v>
      </c>
      <c r="S16" s="88">
        <f>+Q16+R16</f>
        <v>7929.5600000000013</v>
      </c>
      <c r="T16" s="88"/>
    </row>
    <row r="17" spans="1:20" x14ac:dyDescent="0.3">
      <c r="A17" s="238" t="s">
        <v>6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40"/>
      <c r="Q17" s="108">
        <f>SUM(Q12+Q14+Q16)</f>
        <v>79337.179999999993</v>
      </c>
      <c r="R17" s="108">
        <f>SUM(R12+R14+R16)</f>
        <v>-19811.439999999999</v>
      </c>
      <c r="S17" s="108">
        <f>SUM(S12+S14+S16)</f>
        <v>59525.740000000005</v>
      </c>
      <c r="T17" s="108"/>
    </row>
    <row r="19" spans="1:20" x14ac:dyDescent="0.3">
      <c r="Q19" s="11"/>
      <c r="R19" s="11"/>
      <c r="S19" s="11"/>
    </row>
  </sheetData>
  <mergeCells count="36">
    <mergeCell ref="C11:C12"/>
    <mergeCell ref="A13:A14"/>
    <mergeCell ref="B13:B14"/>
    <mergeCell ref="C13:C14"/>
    <mergeCell ref="A17:P17"/>
    <mergeCell ref="A15:A16"/>
    <mergeCell ref="B15:B16"/>
    <mergeCell ref="C15:C16"/>
    <mergeCell ref="A11:A12"/>
    <mergeCell ref="B11:B12"/>
    <mergeCell ref="A7:C7"/>
    <mergeCell ref="D7:I7"/>
    <mergeCell ref="J7:N7"/>
    <mergeCell ref="O7:T7"/>
    <mergeCell ref="A9:A10"/>
    <mergeCell ref="B9:B10"/>
    <mergeCell ref="C9:C10"/>
    <mergeCell ref="D9:D10"/>
    <mergeCell ref="E9:P9"/>
    <mergeCell ref="T9:T10"/>
    <mergeCell ref="Q9:Q10"/>
    <mergeCell ref="R9:R10"/>
    <mergeCell ref="S9:S10"/>
    <mergeCell ref="A4:T4"/>
    <mergeCell ref="A5:T5"/>
    <mergeCell ref="A6:C6"/>
    <mergeCell ref="D6:I6"/>
    <mergeCell ref="J6:N6"/>
    <mergeCell ref="O6:T6"/>
    <mergeCell ref="A1:T1"/>
    <mergeCell ref="A2:C2"/>
    <mergeCell ref="D2:L2"/>
    <mergeCell ref="M2:T2"/>
    <mergeCell ref="A3:C3"/>
    <mergeCell ref="D3:L3"/>
    <mergeCell ref="M3:T3"/>
  </mergeCells>
  <printOptions horizontalCentered="1"/>
  <pageMargins left="0.70866141732283472" right="0.70866141732283472" top="1.1640625" bottom="0.74803149606299213" header="0.31496062992125984" footer="0.31496062992125984"/>
  <pageSetup paperSize="5" scale="79" orientation="landscape" verticalDpi="300" r:id="rId1"/>
  <headerFooter>
    <oddHeader>&amp;L&amp;G&amp;C&amp;"Arial Black,Normal"&amp;14H. AYUNTAMIENTO MUNICIPAL CONSTITUCIONAL DE
BENITO JUÁREZ, GUERRERO
EJERCICIO FISCAL 2021&amp;R&amp;G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T22"/>
  <sheetViews>
    <sheetView topLeftCell="C14" zoomScaleNormal="100" zoomScaleSheetLayoutView="110" zoomScalePageLayoutView="50" workbookViewId="0">
      <selection activeCell="I35" sqref="I35"/>
    </sheetView>
  </sheetViews>
  <sheetFormatPr baseColWidth="10" defaultColWidth="11.42578125" defaultRowHeight="16.5" x14ac:dyDescent="0.3"/>
  <cols>
    <col min="1" max="1" width="5" style="6" customWidth="1"/>
    <col min="2" max="2" width="36" style="6" customWidth="1"/>
    <col min="3" max="3" width="12.140625" style="6" customWidth="1"/>
    <col min="4" max="4" width="10.42578125" style="6" customWidth="1"/>
    <col min="5" max="16" width="8.140625" style="6" bestFit="1" customWidth="1"/>
    <col min="17" max="19" width="11.5703125" style="6" customWidth="1"/>
    <col min="20" max="20" width="10.42578125" style="6" customWidth="1"/>
    <col min="21" max="16384" width="11.42578125" style="6"/>
  </cols>
  <sheetData>
    <row r="1" spans="1:20" x14ac:dyDescent="0.3">
      <c r="A1" s="143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" s="8" customFormat="1" ht="45.75" customHeight="1" thickBot="1" x14ac:dyDescent="0.35">
      <c r="A3" s="149" t="s">
        <v>189</v>
      </c>
      <c r="B3" s="149"/>
      <c r="C3" s="149"/>
      <c r="D3" s="151" t="s">
        <v>258</v>
      </c>
      <c r="E3" s="151"/>
      <c r="F3" s="151"/>
      <c r="G3" s="151"/>
      <c r="H3" s="151"/>
      <c r="I3" s="151"/>
      <c r="J3" s="151"/>
      <c r="K3" s="151"/>
      <c r="L3" s="151"/>
      <c r="M3" s="152" t="s">
        <v>259</v>
      </c>
      <c r="N3" s="152"/>
      <c r="O3" s="152"/>
      <c r="P3" s="152"/>
      <c r="Q3" s="152"/>
      <c r="R3" s="152"/>
      <c r="S3" s="152"/>
      <c r="T3" s="153"/>
    </row>
    <row r="4" spans="1:20" ht="17.25" thickBot="1" x14ac:dyDescent="0.3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1:20" x14ac:dyDescent="0.3">
      <c r="A5" s="144" t="s">
        <v>82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0" x14ac:dyDescent="0.3">
      <c r="A6" s="146" t="s">
        <v>75</v>
      </c>
      <c r="B6" s="147"/>
      <c r="C6" s="147"/>
      <c r="D6" s="147" t="s">
        <v>77</v>
      </c>
      <c r="E6" s="147"/>
      <c r="F6" s="147"/>
      <c r="G6" s="147"/>
      <c r="H6" s="147"/>
      <c r="I6" s="147"/>
      <c r="J6" s="147" t="s">
        <v>78</v>
      </c>
      <c r="K6" s="147"/>
      <c r="L6" s="147"/>
      <c r="M6" s="147"/>
      <c r="N6" s="147"/>
      <c r="O6" s="147" t="s">
        <v>80</v>
      </c>
      <c r="P6" s="147"/>
      <c r="Q6" s="147"/>
      <c r="R6" s="147"/>
      <c r="S6" s="147"/>
      <c r="T6" s="154"/>
    </row>
    <row r="7" spans="1:20" ht="34.5" customHeight="1" thickBot="1" x14ac:dyDescent="0.35">
      <c r="A7" s="148" t="s">
        <v>76</v>
      </c>
      <c r="B7" s="149"/>
      <c r="C7" s="149"/>
      <c r="D7" s="149" t="s">
        <v>219</v>
      </c>
      <c r="E7" s="149"/>
      <c r="F7" s="149"/>
      <c r="G7" s="149"/>
      <c r="H7" s="149"/>
      <c r="I7" s="149"/>
      <c r="J7" s="199" t="s">
        <v>218</v>
      </c>
      <c r="K7" s="199"/>
      <c r="L7" s="199"/>
      <c r="M7" s="199"/>
      <c r="N7" s="199"/>
      <c r="O7" s="151" t="s">
        <v>213</v>
      </c>
      <c r="P7" s="151"/>
      <c r="Q7" s="151"/>
      <c r="R7" s="151"/>
      <c r="S7" s="151"/>
      <c r="T7" s="155"/>
    </row>
    <row r="8" spans="1:20" x14ac:dyDescent="0.3">
      <c r="A8" s="24"/>
      <c r="B8" s="24"/>
    </row>
    <row r="9" spans="1:20" ht="15" customHeight="1" x14ac:dyDescent="0.3">
      <c r="A9" s="246" t="s">
        <v>51</v>
      </c>
      <c r="B9" s="246" t="s">
        <v>71</v>
      </c>
      <c r="C9" s="246" t="s">
        <v>52</v>
      </c>
      <c r="D9" s="246" t="s">
        <v>53</v>
      </c>
      <c r="E9" s="246" t="s">
        <v>72</v>
      </c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156" t="s">
        <v>265</v>
      </c>
      <c r="R9" s="156" t="s">
        <v>266</v>
      </c>
      <c r="S9" s="156" t="s">
        <v>267</v>
      </c>
      <c r="T9" s="247" t="s">
        <v>61</v>
      </c>
    </row>
    <row r="10" spans="1:20" x14ac:dyDescent="0.3">
      <c r="A10" s="246"/>
      <c r="B10" s="246"/>
      <c r="C10" s="246"/>
      <c r="D10" s="246"/>
      <c r="E10" s="1" t="s">
        <v>38</v>
      </c>
      <c r="F10" s="1" t="s">
        <v>39</v>
      </c>
      <c r="G10" s="1" t="s">
        <v>40</v>
      </c>
      <c r="H10" s="1" t="s">
        <v>41</v>
      </c>
      <c r="I10" s="1" t="s">
        <v>40</v>
      </c>
      <c r="J10" s="1" t="s">
        <v>42</v>
      </c>
      <c r="K10" s="1" t="s">
        <v>42</v>
      </c>
      <c r="L10" s="1" t="s">
        <v>41</v>
      </c>
      <c r="M10" s="1" t="s">
        <v>43</v>
      </c>
      <c r="N10" s="1" t="s">
        <v>44</v>
      </c>
      <c r="O10" s="1" t="s">
        <v>45</v>
      </c>
      <c r="P10" s="1" t="s">
        <v>46</v>
      </c>
      <c r="Q10" s="157"/>
      <c r="R10" s="157"/>
      <c r="S10" s="157"/>
      <c r="T10" s="247"/>
    </row>
    <row r="11" spans="1:20" ht="35.25" customHeight="1" x14ac:dyDescent="0.3">
      <c r="A11" s="255">
        <v>1</v>
      </c>
      <c r="B11" s="208" t="s">
        <v>190</v>
      </c>
      <c r="C11" s="255" t="s">
        <v>1</v>
      </c>
      <c r="D11" s="85">
        <f>SUM(E11:P11)</f>
        <v>24</v>
      </c>
      <c r="E11" s="85">
        <v>2</v>
      </c>
      <c r="F11" s="85">
        <v>2</v>
      </c>
      <c r="G11" s="85">
        <v>2</v>
      </c>
      <c r="H11" s="85">
        <v>2</v>
      </c>
      <c r="I11" s="85">
        <v>2</v>
      </c>
      <c r="J11" s="85">
        <v>2</v>
      </c>
      <c r="K11" s="85">
        <v>2</v>
      </c>
      <c r="L11" s="85">
        <v>2</v>
      </c>
      <c r="M11" s="85">
        <v>2</v>
      </c>
      <c r="N11" s="85">
        <v>2</v>
      </c>
      <c r="O11" s="85">
        <v>2</v>
      </c>
      <c r="P11" s="85">
        <v>2</v>
      </c>
      <c r="Q11" s="85"/>
      <c r="R11" s="85"/>
      <c r="S11" s="85"/>
      <c r="T11" s="86">
        <v>100</v>
      </c>
    </row>
    <row r="12" spans="1:20" ht="27" customHeight="1" x14ac:dyDescent="0.3">
      <c r="A12" s="256"/>
      <c r="B12" s="209"/>
      <c r="C12" s="256"/>
      <c r="D12" s="87" t="s">
        <v>54</v>
      </c>
      <c r="E12" s="88">
        <v>2150</v>
      </c>
      <c r="F12" s="88">
        <v>1500</v>
      </c>
      <c r="G12" s="88">
        <v>2150</v>
      </c>
      <c r="H12" s="88">
        <v>2150</v>
      </c>
      <c r="I12" s="88">
        <v>2150</v>
      </c>
      <c r="J12" s="88">
        <v>2150</v>
      </c>
      <c r="K12" s="88">
        <v>2258</v>
      </c>
      <c r="L12" s="88">
        <v>2150</v>
      </c>
      <c r="M12" s="88">
        <v>2150</v>
      </c>
      <c r="N12" s="88">
        <v>2150</v>
      </c>
      <c r="O12" s="88">
        <v>2150</v>
      </c>
      <c r="P12" s="88">
        <v>2390</v>
      </c>
      <c r="Q12" s="88">
        <f>SUM(E12:P12)</f>
        <v>25498</v>
      </c>
      <c r="R12" s="88"/>
      <c r="S12" s="88">
        <f>+Q12+R12</f>
        <v>25498</v>
      </c>
      <c r="T12" s="88"/>
    </row>
    <row r="13" spans="1:20" ht="33" customHeight="1" x14ac:dyDescent="0.3">
      <c r="A13" s="255">
        <v>2</v>
      </c>
      <c r="B13" s="208" t="s">
        <v>193</v>
      </c>
      <c r="C13" s="255" t="s">
        <v>1</v>
      </c>
      <c r="D13" s="87">
        <f t="shared" ref="D13" si="0">SUM(E13:P13)</f>
        <v>24</v>
      </c>
      <c r="E13" s="85">
        <v>2</v>
      </c>
      <c r="F13" s="85">
        <v>2</v>
      </c>
      <c r="G13" s="85">
        <v>2</v>
      </c>
      <c r="H13" s="85">
        <v>2</v>
      </c>
      <c r="I13" s="85">
        <v>2</v>
      </c>
      <c r="J13" s="85">
        <v>2</v>
      </c>
      <c r="K13" s="85">
        <v>2</v>
      </c>
      <c r="L13" s="85">
        <v>2</v>
      </c>
      <c r="M13" s="85">
        <v>2</v>
      </c>
      <c r="N13" s="85">
        <v>2</v>
      </c>
      <c r="O13" s="85">
        <v>2</v>
      </c>
      <c r="P13" s="85">
        <v>2</v>
      </c>
      <c r="Q13" s="85"/>
      <c r="R13" s="85"/>
      <c r="S13" s="85"/>
      <c r="T13" s="86">
        <v>800</v>
      </c>
    </row>
    <row r="14" spans="1:20" ht="33.75" customHeight="1" x14ac:dyDescent="0.3">
      <c r="A14" s="256"/>
      <c r="B14" s="209"/>
      <c r="C14" s="256"/>
      <c r="D14" s="87" t="s">
        <v>54</v>
      </c>
      <c r="E14" s="88">
        <v>2153.25</v>
      </c>
      <c r="F14" s="88">
        <v>2153.25</v>
      </c>
      <c r="G14" s="88">
        <v>2153.25</v>
      </c>
      <c r="H14" s="88">
        <v>2153.25</v>
      </c>
      <c r="I14" s="88">
        <v>2153.25</v>
      </c>
      <c r="J14" s="88">
        <v>2153.25</v>
      </c>
      <c r="K14" s="88">
        <v>2153.25</v>
      </c>
      <c r="L14" s="88">
        <v>2153.25</v>
      </c>
      <c r="M14" s="88">
        <v>2153.25</v>
      </c>
      <c r="N14" s="88">
        <v>2153.25</v>
      </c>
      <c r="O14" s="88">
        <v>2153.5</v>
      </c>
      <c r="P14" s="88">
        <v>2153.1799999999998</v>
      </c>
      <c r="Q14" s="88">
        <f>SUM(E14:P14)</f>
        <v>25839.18</v>
      </c>
      <c r="R14" s="88">
        <v>-9877.8700000000008</v>
      </c>
      <c r="S14" s="88">
        <f>+Q14+R14</f>
        <v>15961.31</v>
      </c>
      <c r="T14" s="88"/>
    </row>
    <row r="15" spans="1:20" ht="24" customHeight="1" x14ac:dyDescent="0.3">
      <c r="A15" s="255">
        <v>3</v>
      </c>
      <c r="B15" s="208" t="s">
        <v>191</v>
      </c>
      <c r="C15" s="255" t="s">
        <v>4</v>
      </c>
      <c r="D15" s="87">
        <f t="shared" ref="D15" si="1">SUM(E15:P15)</f>
        <v>4</v>
      </c>
      <c r="E15" s="85">
        <v>0</v>
      </c>
      <c r="F15" s="85">
        <v>0</v>
      </c>
      <c r="G15" s="85">
        <v>1</v>
      </c>
      <c r="H15" s="85">
        <v>0</v>
      </c>
      <c r="I15" s="85">
        <v>0</v>
      </c>
      <c r="J15" s="85">
        <v>1</v>
      </c>
      <c r="K15" s="85">
        <v>0</v>
      </c>
      <c r="L15" s="85">
        <v>0</v>
      </c>
      <c r="M15" s="85">
        <v>1</v>
      </c>
      <c r="N15" s="85">
        <v>0</v>
      </c>
      <c r="O15" s="85">
        <v>0</v>
      </c>
      <c r="P15" s="85">
        <v>1</v>
      </c>
      <c r="Q15" s="85"/>
      <c r="R15" s="85"/>
      <c r="S15" s="85"/>
      <c r="T15" s="86">
        <v>400</v>
      </c>
    </row>
    <row r="16" spans="1:20" ht="26.25" customHeight="1" x14ac:dyDescent="0.3">
      <c r="A16" s="256"/>
      <c r="B16" s="209"/>
      <c r="C16" s="256"/>
      <c r="D16" s="87" t="s">
        <v>54</v>
      </c>
      <c r="E16" s="88">
        <v>0</v>
      </c>
      <c r="F16" s="88">
        <v>0</v>
      </c>
      <c r="G16" s="88">
        <v>3500</v>
      </c>
      <c r="H16" s="88">
        <v>0</v>
      </c>
      <c r="I16" s="88">
        <v>0</v>
      </c>
      <c r="J16" s="88">
        <v>3500</v>
      </c>
      <c r="K16" s="88">
        <v>0</v>
      </c>
      <c r="L16" s="88">
        <v>0</v>
      </c>
      <c r="M16" s="88">
        <v>3500</v>
      </c>
      <c r="N16" s="88">
        <v>0</v>
      </c>
      <c r="O16" s="88">
        <v>0</v>
      </c>
      <c r="P16" s="88">
        <v>3500</v>
      </c>
      <c r="Q16" s="88">
        <f>SUM(E16:P16)</f>
        <v>14000</v>
      </c>
      <c r="R16" s="88"/>
      <c r="S16" s="88">
        <f>+Q16+R16</f>
        <v>14000</v>
      </c>
      <c r="T16" s="88"/>
    </row>
    <row r="17" spans="1:20" x14ac:dyDescent="0.3">
      <c r="A17" s="255">
        <v>4</v>
      </c>
      <c r="B17" s="208" t="s">
        <v>192</v>
      </c>
      <c r="C17" s="255" t="s">
        <v>2</v>
      </c>
      <c r="D17" s="87">
        <f t="shared" ref="D17" si="2">SUM(E17:P17)</f>
        <v>4</v>
      </c>
      <c r="E17" s="85">
        <v>1</v>
      </c>
      <c r="F17" s="85">
        <v>0</v>
      </c>
      <c r="G17" s="85">
        <v>0</v>
      </c>
      <c r="H17" s="85">
        <v>1</v>
      </c>
      <c r="I17" s="85">
        <v>0</v>
      </c>
      <c r="J17" s="85">
        <v>0</v>
      </c>
      <c r="K17" s="85">
        <v>1</v>
      </c>
      <c r="L17" s="85">
        <v>0</v>
      </c>
      <c r="M17" s="85">
        <v>0</v>
      </c>
      <c r="N17" s="85">
        <v>1</v>
      </c>
      <c r="O17" s="85">
        <v>0</v>
      </c>
      <c r="P17" s="85">
        <v>0</v>
      </c>
      <c r="Q17" s="85"/>
      <c r="R17" s="85"/>
      <c r="S17" s="85"/>
      <c r="T17" s="86">
        <v>500</v>
      </c>
    </row>
    <row r="18" spans="1:20" ht="20.25" customHeight="1" x14ac:dyDescent="0.3">
      <c r="A18" s="256"/>
      <c r="B18" s="209"/>
      <c r="C18" s="256"/>
      <c r="D18" s="87" t="s">
        <v>54</v>
      </c>
      <c r="E18" s="88">
        <v>3500</v>
      </c>
      <c r="F18" s="88">
        <v>0</v>
      </c>
      <c r="G18" s="88">
        <v>0</v>
      </c>
      <c r="H18" s="88">
        <v>3500</v>
      </c>
      <c r="I18" s="88">
        <v>0</v>
      </c>
      <c r="J18" s="88">
        <v>0</v>
      </c>
      <c r="K18" s="88">
        <v>3500</v>
      </c>
      <c r="L18" s="88">
        <v>0</v>
      </c>
      <c r="M18" s="88">
        <v>0</v>
      </c>
      <c r="N18" s="88">
        <v>3500</v>
      </c>
      <c r="O18" s="88">
        <v>0</v>
      </c>
      <c r="P18" s="88">
        <v>0</v>
      </c>
      <c r="Q18" s="88">
        <f>SUM(E18:P18)</f>
        <v>14000</v>
      </c>
      <c r="R18" s="88"/>
      <c r="S18" s="88">
        <f>+Q18+R18</f>
        <v>14000</v>
      </c>
      <c r="T18" s="88"/>
    </row>
    <row r="19" spans="1:20" x14ac:dyDescent="0.3">
      <c r="A19" s="257" t="s">
        <v>6</v>
      </c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9"/>
      <c r="Q19" s="108">
        <f>SUM(Q12+Q14+Q16+Q18)</f>
        <v>79337.179999999993</v>
      </c>
      <c r="R19" s="108">
        <f>SUM(R12+R14+R16+R18)</f>
        <v>-9877.8700000000008</v>
      </c>
      <c r="S19" s="108">
        <f>SUM(S12+S14+S16+S18)</f>
        <v>69459.31</v>
      </c>
      <c r="T19" s="108"/>
    </row>
    <row r="20" spans="1:20" x14ac:dyDescent="0.3">
      <c r="Q20" s="102"/>
      <c r="R20" s="102"/>
      <c r="S20" s="102"/>
    </row>
    <row r="21" spans="1:20" x14ac:dyDescent="0.3">
      <c r="Q21" s="115"/>
      <c r="R21" s="115"/>
      <c r="S21" s="115"/>
    </row>
    <row r="22" spans="1:20" x14ac:dyDescent="0.3"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</row>
  </sheetData>
  <mergeCells count="39"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P19"/>
    <mergeCell ref="A1:T1"/>
    <mergeCell ref="A2:C2"/>
    <mergeCell ref="D2:L2"/>
    <mergeCell ref="M2:T2"/>
    <mergeCell ref="A3:C3"/>
    <mergeCell ref="D3:L3"/>
    <mergeCell ref="M3:T3"/>
    <mergeCell ref="A4:T4"/>
    <mergeCell ref="A5:T5"/>
    <mergeCell ref="A6:C6"/>
    <mergeCell ref="D6:I6"/>
    <mergeCell ref="J6:N6"/>
    <mergeCell ref="O6:T6"/>
    <mergeCell ref="A7:C7"/>
    <mergeCell ref="D7:I7"/>
    <mergeCell ref="J7:N7"/>
    <mergeCell ref="O7:T7"/>
    <mergeCell ref="D9:D10"/>
    <mergeCell ref="E9:P9"/>
    <mergeCell ref="T9:T10"/>
    <mergeCell ref="A11:A12"/>
    <mergeCell ref="B11:B12"/>
    <mergeCell ref="C11:C12"/>
    <mergeCell ref="A9:A10"/>
    <mergeCell ref="B9:B10"/>
    <mergeCell ref="C9:C10"/>
    <mergeCell ref="Q9:Q10"/>
    <mergeCell ref="R9:R10"/>
    <mergeCell ref="S9:S10"/>
  </mergeCells>
  <printOptions horizontalCentered="1"/>
  <pageMargins left="0.70866141732283472" right="0.70866141732283472" top="1.0629921259842521" bottom="0.74803149606299213" header="0.31496062992125984" footer="0.31496062992125984"/>
  <pageSetup paperSize="5" scale="75" orientation="landscape" verticalDpi="300" r:id="rId1"/>
  <headerFooter>
    <oddHeader>&amp;L&amp;G&amp;C&amp;"Arial Black,Normal"&amp;14H. AYUNTAMIENTO MUNICIPAL CONSTITUCIONAL DE
BENITO JUÁREZ, GUERRERO
EJERCICIO FISCAL 2021&amp;R&amp;G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T22"/>
  <sheetViews>
    <sheetView view="pageBreakPreview" topLeftCell="C14" zoomScaleNormal="90" zoomScaleSheetLayoutView="100" zoomScalePageLayoutView="70" workbookViewId="0">
      <selection activeCell="L20" sqref="L20"/>
    </sheetView>
  </sheetViews>
  <sheetFormatPr baseColWidth="10" defaultColWidth="11.42578125" defaultRowHeight="16.5" x14ac:dyDescent="0.3"/>
  <cols>
    <col min="1" max="1" width="5" style="6" customWidth="1"/>
    <col min="2" max="2" width="36.42578125" style="6" customWidth="1"/>
    <col min="3" max="3" width="10.42578125" style="6" customWidth="1"/>
    <col min="4" max="4" width="9.140625" style="6" customWidth="1"/>
    <col min="5" max="10" width="9" style="6" bestFit="1" customWidth="1"/>
    <col min="11" max="11" width="8.140625" style="6" bestFit="1" customWidth="1"/>
    <col min="12" max="13" width="9" style="6" bestFit="1" customWidth="1"/>
    <col min="14" max="15" width="8.140625" style="6" bestFit="1" customWidth="1"/>
    <col min="16" max="16" width="9" style="6" bestFit="1" customWidth="1"/>
    <col min="17" max="19" width="16.42578125" style="6" customWidth="1"/>
    <col min="20" max="20" width="12.5703125" style="6" customWidth="1"/>
    <col min="21" max="16384" width="11.42578125" style="6"/>
  </cols>
  <sheetData>
    <row r="1" spans="1:20" ht="24.75" customHeight="1" thickBot="1" x14ac:dyDescent="0.35">
      <c r="A1" s="62"/>
      <c r="B1" s="63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56"/>
    </row>
    <row r="2" spans="1:20" ht="24.75" customHeight="1" x14ac:dyDescent="0.3">
      <c r="A2" s="143" t="s">
        <v>109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1:20" ht="24.75" customHeight="1" x14ac:dyDescent="0.3">
      <c r="A3" s="150" t="s">
        <v>50</v>
      </c>
      <c r="B3" s="150"/>
      <c r="C3" s="150"/>
      <c r="D3" s="150" t="s">
        <v>94</v>
      </c>
      <c r="E3" s="150"/>
      <c r="F3" s="150"/>
      <c r="G3" s="150"/>
      <c r="H3" s="150"/>
      <c r="I3" s="150"/>
      <c r="J3" s="150"/>
      <c r="K3" s="150"/>
      <c r="L3" s="150"/>
      <c r="M3" s="147" t="s">
        <v>85</v>
      </c>
      <c r="N3" s="147"/>
      <c r="O3" s="147"/>
      <c r="P3" s="147"/>
      <c r="Q3" s="147"/>
      <c r="R3" s="147"/>
      <c r="S3" s="147"/>
      <c r="T3" s="154"/>
    </row>
    <row r="4" spans="1:20" ht="39" customHeight="1" thickBot="1" x14ac:dyDescent="0.35">
      <c r="A4" s="149" t="s">
        <v>232</v>
      </c>
      <c r="B4" s="149"/>
      <c r="C4" s="149"/>
      <c r="D4" s="151" t="s">
        <v>258</v>
      </c>
      <c r="E4" s="151"/>
      <c r="F4" s="151"/>
      <c r="G4" s="151"/>
      <c r="H4" s="151"/>
      <c r="I4" s="151"/>
      <c r="J4" s="151"/>
      <c r="K4" s="151"/>
      <c r="L4" s="151"/>
      <c r="M4" s="152" t="s">
        <v>259</v>
      </c>
      <c r="N4" s="152"/>
      <c r="O4" s="152"/>
      <c r="P4" s="152"/>
      <c r="Q4" s="152"/>
      <c r="R4" s="152"/>
      <c r="S4" s="152"/>
      <c r="T4" s="153"/>
    </row>
    <row r="5" spans="1:20" ht="24.75" customHeight="1" thickBot="1" x14ac:dyDescent="0.3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</row>
    <row r="6" spans="1:20" ht="24.75" customHeight="1" x14ac:dyDescent="0.3">
      <c r="A6" s="144" t="s">
        <v>82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</row>
    <row r="7" spans="1:20" ht="24.75" customHeight="1" x14ac:dyDescent="0.3">
      <c r="A7" s="146" t="s">
        <v>75</v>
      </c>
      <c r="B7" s="147"/>
      <c r="C7" s="147"/>
      <c r="D7" s="147" t="s">
        <v>77</v>
      </c>
      <c r="E7" s="147"/>
      <c r="F7" s="147"/>
      <c r="G7" s="147"/>
      <c r="H7" s="147"/>
      <c r="I7" s="147"/>
      <c r="J7" s="147" t="s">
        <v>78</v>
      </c>
      <c r="K7" s="147"/>
      <c r="L7" s="147"/>
      <c r="M7" s="147"/>
      <c r="N7" s="147"/>
      <c r="O7" s="147" t="s">
        <v>80</v>
      </c>
      <c r="P7" s="147"/>
      <c r="Q7" s="147"/>
      <c r="R7" s="147"/>
      <c r="S7" s="147"/>
      <c r="T7" s="154"/>
    </row>
    <row r="8" spans="1:20" ht="24.75" customHeight="1" thickBot="1" x14ac:dyDescent="0.35">
      <c r="A8" s="148" t="s">
        <v>76</v>
      </c>
      <c r="B8" s="149"/>
      <c r="C8" s="149"/>
      <c r="D8" s="171" t="s">
        <v>220</v>
      </c>
      <c r="E8" s="171"/>
      <c r="F8" s="171"/>
      <c r="G8" s="171"/>
      <c r="H8" s="171"/>
      <c r="I8" s="171"/>
      <c r="J8" s="151" t="s">
        <v>221</v>
      </c>
      <c r="K8" s="151"/>
      <c r="L8" s="151"/>
      <c r="M8" s="151"/>
      <c r="N8" s="151"/>
      <c r="O8" s="151" t="s">
        <v>213</v>
      </c>
      <c r="P8" s="151"/>
      <c r="Q8" s="151"/>
      <c r="R8" s="151"/>
      <c r="S8" s="151"/>
      <c r="T8" s="155"/>
    </row>
    <row r="9" spans="1:20" ht="24.75" customHeight="1" x14ac:dyDescent="0.3">
      <c r="A9" s="57"/>
      <c r="B9" s="58"/>
      <c r="C9" s="58"/>
      <c r="D9" s="59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</row>
    <row r="10" spans="1:20" ht="24.75" customHeight="1" x14ac:dyDescent="0.3">
      <c r="A10" s="181" t="s">
        <v>51</v>
      </c>
      <c r="B10" s="181" t="s">
        <v>71</v>
      </c>
      <c r="C10" s="181" t="s">
        <v>52</v>
      </c>
      <c r="D10" s="181" t="s">
        <v>53</v>
      </c>
      <c r="E10" s="187" t="s">
        <v>74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9"/>
      <c r="Q10" s="156" t="s">
        <v>265</v>
      </c>
      <c r="R10" s="156" t="s">
        <v>266</v>
      </c>
      <c r="S10" s="156" t="s">
        <v>267</v>
      </c>
      <c r="T10" s="183" t="s">
        <v>61</v>
      </c>
    </row>
    <row r="11" spans="1:20" ht="24.75" customHeight="1" x14ac:dyDescent="0.3">
      <c r="A11" s="182"/>
      <c r="B11" s="182"/>
      <c r="C11" s="182"/>
      <c r="D11" s="182"/>
      <c r="E11" s="1" t="s">
        <v>38</v>
      </c>
      <c r="F11" s="1" t="s">
        <v>39</v>
      </c>
      <c r="G11" s="1" t="s">
        <v>40</v>
      </c>
      <c r="H11" s="1" t="s">
        <v>41</v>
      </c>
      <c r="I11" s="1" t="s">
        <v>40</v>
      </c>
      <c r="J11" s="1" t="s">
        <v>42</v>
      </c>
      <c r="K11" s="1" t="s">
        <v>42</v>
      </c>
      <c r="L11" s="1" t="s">
        <v>41</v>
      </c>
      <c r="M11" s="1" t="s">
        <v>43</v>
      </c>
      <c r="N11" s="1" t="s">
        <v>44</v>
      </c>
      <c r="O11" s="1" t="s">
        <v>45</v>
      </c>
      <c r="P11" s="1" t="s">
        <v>46</v>
      </c>
      <c r="Q11" s="157"/>
      <c r="R11" s="157"/>
      <c r="S11" s="157"/>
      <c r="T11" s="184"/>
    </row>
    <row r="12" spans="1:20" ht="30" customHeight="1" x14ac:dyDescent="0.3">
      <c r="A12" s="206">
        <v>1</v>
      </c>
      <c r="B12" s="208" t="s">
        <v>110</v>
      </c>
      <c r="C12" s="135" t="s">
        <v>115</v>
      </c>
      <c r="D12" s="2">
        <f>SUM(E12:P12)</f>
        <v>48</v>
      </c>
      <c r="E12" s="2">
        <v>4</v>
      </c>
      <c r="F12" s="2">
        <v>4</v>
      </c>
      <c r="G12" s="2">
        <v>4</v>
      </c>
      <c r="H12" s="2">
        <v>4</v>
      </c>
      <c r="I12" s="2">
        <v>4</v>
      </c>
      <c r="J12" s="2">
        <v>4</v>
      </c>
      <c r="K12" s="2">
        <v>4</v>
      </c>
      <c r="L12" s="2">
        <v>4</v>
      </c>
      <c r="M12" s="2">
        <v>4</v>
      </c>
      <c r="N12" s="2">
        <v>4</v>
      </c>
      <c r="O12" s="2">
        <v>4</v>
      </c>
      <c r="P12" s="2">
        <v>4</v>
      </c>
      <c r="Q12" s="2"/>
      <c r="R12" s="127"/>
      <c r="S12" s="127"/>
      <c r="T12" s="2">
        <v>45000</v>
      </c>
    </row>
    <row r="13" spans="1:20" ht="24" customHeight="1" x14ac:dyDescent="0.3">
      <c r="A13" s="207"/>
      <c r="B13" s="209"/>
      <c r="C13" s="164"/>
      <c r="D13" s="13" t="s">
        <v>54</v>
      </c>
      <c r="E13" s="4">
        <v>2525</v>
      </c>
      <c r="F13" s="4">
        <v>2525</v>
      </c>
      <c r="G13" s="4">
        <v>2525</v>
      </c>
      <c r="H13" s="4">
        <v>2525</v>
      </c>
      <c r="I13" s="4">
        <v>2525</v>
      </c>
      <c r="J13" s="4">
        <v>2525</v>
      </c>
      <c r="K13" s="4">
        <v>3500</v>
      </c>
      <c r="L13" s="4">
        <v>4000</v>
      </c>
      <c r="M13" s="4">
        <v>4000</v>
      </c>
      <c r="N13" s="4">
        <v>4100</v>
      </c>
      <c r="O13" s="4">
        <v>3800</v>
      </c>
      <c r="P13" s="4">
        <v>3950</v>
      </c>
      <c r="Q13" s="4">
        <f>SUM(E13:P13)</f>
        <v>38500</v>
      </c>
      <c r="R13" s="4">
        <v>-11634.8</v>
      </c>
      <c r="S13" s="61">
        <f>+Q13+R13</f>
        <v>26865.200000000001</v>
      </c>
      <c r="T13" s="2"/>
    </row>
    <row r="14" spans="1:20" ht="29.25" customHeight="1" x14ac:dyDescent="0.3">
      <c r="A14" s="206">
        <v>2</v>
      </c>
      <c r="B14" s="208" t="s">
        <v>111</v>
      </c>
      <c r="C14" s="135" t="s">
        <v>25</v>
      </c>
      <c r="D14" s="13">
        <f t="shared" ref="D14:D16" si="0">SUM(E14:P14)</f>
        <v>240</v>
      </c>
      <c r="E14" s="64">
        <v>20</v>
      </c>
      <c r="F14" s="64">
        <v>20</v>
      </c>
      <c r="G14" s="64">
        <v>20</v>
      </c>
      <c r="H14" s="64">
        <v>20</v>
      </c>
      <c r="I14" s="64">
        <v>20</v>
      </c>
      <c r="J14" s="64">
        <v>20</v>
      </c>
      <c r="K14" s="64">
        <v>20</v>
      </c>
      <c r="L14" s="64">
        <v>20</v>
      </c>
      <c r="M14" s="64">
        <v>20</v>
      </c>
      <c r="N14" s="64">
        <v>20</v>
      </c>
      <c r="O14" s="64">
        <v>20</v>
      </c>
      <c r="P14" s="14">
        <v>20</v>
      </c>
      <c r="Q14" s="14"/>
      <c r="R14" s="128"/>
      <c r="S14" s="128"/>
      <c r="T14" s="2">
        <v>21659</v>
      </c>
    </row>
    <row r="15" spans="1:20" ht="33" customHeight="1" x14ac:dyDescent="0.3">
      <c r="A15" s="207"/>
      <c r="B15" s="209"/>
      <c r="C15" s="164"/>
      <c r="D15" s="13" t="s">
        <v>54</v>
      </c>
      <c r="E15" s="4">
        <v>2505</v>
      </c>
      <c r="F15" s="4">
        <v>2505</v>
      </c>
      <c r="G15" s="4">
        <v>2505</v>
      </c>
      <c r="H15" s="4">
        <v>2505</v>
      </c>
      <c r="I15" s="4">
        <v>2496</v>
      </c>
      <c r="J15" s="4">
        <v>2490</v>
      </c>
      <c r="K15" s="4">
        <v>2505</v>
      </c>
      <c r="L15" s="4">
        <v>2400</v>
      </c>
      <c r="M15" s="4">
        <v>2505</v>
      </c>
      <c r="N15" s="4">
        <v>2400</v>
      </c>
      <c r="O15" s="4">
        <v>2390</v>
      </c>
      <c r="P15" s="4">
        <v>2380</v>
      </c>
      <c r="Q15" s="4">
        <f>SUM(E15:P15)</f>
        <v>29586</v>
      </c>
      <c r="R15" s="4"/>
      <c r="S15" s="61">
        <f>+Q15+R15</f>
        <v>29586</v>
      </c>
      <c r="T15" s="2"/>
    </row>
    <row r="16" spans="1:20" ht="26.25" customHeight="1" x14ac:dyDescent="0.3">
      <c r="A16" s="206">
        <v>3</v>
      </c>
      <c r="B16" s="208" t="s">
        <v>165</v>
      </c>
      <c r="C16" s="135" t="s">
        <v>2</v>
      </c>
      <c r="D16" s="13">
        <f t="shared" si="0"/>
        <v>240</v>
      </c>
      <c r="E16" s="64">
        <v>20</v>
      </c>
      <c r="F16" s="64">
        <v>20</v>
      </c>
      <c r="G16" s="64">
        <v>20</v>
      </c>
      <c r="H16" s="64">
        <v>20</v>
      </c>
      <c r="I16" s="64">
        <v>20</v>
      </c>
      <c r="J16" s="64">
        <v>20</v>
      </c>
      <c r="K16" s="64">
        <v>20</v>
      </c>
      <c r="L16" s="64">
        <v>20</v>
      </c>
      <c r="M16" s="64">
        <v>20</v>
      </c>
      <c r="N16" s="64">
        <v>20</v>
      </c>
      <c r="O16" s="64">
        <v>20</v>
      </c>
      <c r="P16" s="14">
        <v>20</v>
      </c>
      <c r="Q16" s="14"/>
      <c r="R16" s="128"/>
      <c r="S16" s="128"/>
      <c r="T16" s="2">
        <v>40000</v>
      </c>
    </row>
    <row r="17" spans="1:20" ht="25.5" customHeight="1" x14ac:dyDescent="0.3">
      <c r="A17" s="207"/>
      <c r="B17" s="209"/>
      <c r="C17" s="164"/>
      <c r="D17" s="13" t="s">
        <v>54</v>
      </c>
      <c r="E17" s="61">
        <v>2530</v>
      </c>
      <c r="F17" s="61">
        <v>2530</v>
      </c>
      <c r="G17" s="61">
        <v>2530</v>
      </c>
      <c r="H17" s="61">
        <v>2450</v>
      </c>
      <c r="I17" s="61">
        <v>2530</v>
      </c>
      <c r="J17" s="61">
        <v>2530</v>
      </c>
      <c r="K17" s="61">
        <v>2500</v>
      </c>
      <c r="L17" s="61">
        <v>2500</v>
      </c>
      <c r="M17" s="61">
        <v>2530</v>
      </c>
      <c r="N17" s="61">
        <v>2500</v>
      </c>
      <c r="O17" s="61">
        <v>2490</v>
      </c>
      <c r="P17" s="61">
        <v>2459.6</v>
      </c>
      <c r="Q17" s="61">
        <f>SUM(E17:P17)</f>
        <v>30079.599999999999</v>
      </c>
      <c r="R17" s="61"/>
      <c r="S17" s="61">
        <f>+Q17+R17</f>
        <v>30079.599999999999</v>
      </c>
      <c r="T17" s="2"/>
    </row>
    <row r="18" spans="1:20" x14ac:dyDescent="0.3">
      <c r="A18" s="210" t="s">
        <v>6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2"/>
      <c r="Q18" s="108">
        <f>SUM(Q13+Q15+Q17)</f>
        <v>98165.6</v>
      </c>
      <c r="R18" s="108">
        <f>SUM(R13+R15+R17)</f>
        <v>-11634.8</v>
      </c>
      <c r="S18" s="108">
        <f>SUM(S13+S15+S17)</f>
        <v>86530.799999999988</v>
      </c>
      <c r="T18" s="110"/>
    </row>
    <row r="19" spans="1:20" x14ac:dyDescent="0.3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113"/>
      <c r="R19" s="113"/>
      <c r="S19" s="113"/>
      <c r="T19" s="65"/>
    </row>
    <row r="20" spans="1:20" x14ac:dyDescent="0.3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</row>
    <row r="21" spans="1:20" x14ac:dyDescent="0.3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1:20" x14ac:dyDescent="0.3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</row>
  </sheetData>
  <mergeCells count="36">
    <mergeCell ref="A18:P18"/>
    <mergeCell ref="A8:C8"/>
    <mergeCell ref="D8:I8"/>
    <mergeCell ref="J8:N8"/>
    <mergeCell ref="O8:T8"/>
    <mergeCell ref="A10:A11"/>
    <mergeCell ref="B10:B11"/>
    <mergeCell ref="C10:C11"/>
    <mergeCell ref="D10:D11"/>
    <mergeCell ref="E10:P10"/>
    <mergeCell ref="T10:T11"/>
    <mergeCell ref="A16:A17"/>
    <mergeCell ref="B16:B17"/>
    <mergeCell ref="C16:C17"/>
    <mergeCell ref="A12:A13"/>
    <mergeCell ref="B12:B13"/>
    <mergeCell ref="A14:A15"/>
    <mergeCell ref="B14:B15"/>
    <mergeCell ref="C14:C15"/>
    <mergeCell ref="A5:T5"/>
    <mergeCell ref="A6:T6"/>
    <mergeCell ref="A7:C7"/>
    <mergeCell ref="D7:I7"/>
    <mergeCell ref="J7:N7"/>
    <mergeCell ref="O7:T7"/>
    <mergeCell ref="Q10:Q11"/>
    <mergeCell ref="R10:R11"/>
    <mergeCell ref="S10:S11"/>
    <mergeCell ref="A2:T2"/>
    <mergeCell ref="A3:C3"/>
    <mergeCell ref="D3:L3"/>
    <mergeCell ref="M3:T3"/>
    <mergeCell ref="C12:C13"/>
    <mergeCell ref="A4:C4"/>
    <mergeCell ref="D4:L4"/>
    <mergeCell ref="M4:T4"/>
  </mergeCells>
  <printOptions horizontalCentered="1"/>
  <pageMargins left="0.70866141732283472" right="0.70866141732283472" top="1.142578125" bottom="0.74803149606299213" header="0.31496062992125984" footer="0.31496062992125984"/>
  <pageSetup paperSize="5" scale="68" orientation="landscape" verticalDpi="300" r:id="rId1"/>
  <headerFooter>
    <oddHeader>&amp;L&amp;G&amp;C&amp;"Arial Black,Normal"&amp;14H. AYUNTAMIENTO MUNICIPAL CONSTITUCIONAL DE
BENITO JUÁREZ, GUERRERO
EJERCICIO FISCAL 2021&amp;R&amp;G</oddHead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T21"/>
  <sheetViews>
    <sheetView view="pageBreakPreview" topLeftCell="A15" zoomScale="85" zoomScaleNormal="90" zoomScaleSheetLayoutView="85" zoomScalePageLayoutView="50" workbookViewId="0">
      <selection activeCell="I21" sqref="I21"/>
    </sheetView>
  </sheetViews>
  <sheetFormatPr baseColWidth="10" defaultColWidth="11.42578125" defaultRowHeight="16.5" x14ac:dyDescent="0.3"/>
  <cols>
    <col min="1" max="1" width="4.5703125" style="6" customWidth="1"/>
    <col min="2" max="2" width="30.5703125" style="6" customWidth="1"/>
    <col min="3" max="3" width="10.28515625" style="6" customWidth="1"/>
    <col min="4" max="4" width="8.42578125" style="6" customWidth="1"/>
    <col min="5" max="16" width="8.42578125" style="6" bestFit="1" customWidth="1"/>
    <col min="17" max="19" width="13.85546875" style="6" customWidth="1"/>
    <col min="20" max="20" width="10.5703125" style="6" customWidth="1"/>
    <col min="21" max="16384" width="11.42578125" style="6"/>
  </cols>
  <sheetData>
    <row r="1" spans="1:20" x14ac:dyDescent="0.3">
      <c r="A1" s="143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" s="8" customFormat="1" ht="39.75" customHeight="1" thickBot="1" x14ac:dyDescent="0.35">
      <c r="A3" s="149" t="s">
        <v>252</v>
      </c>
      <c r="B3" s="149"/>
      <c r="C3" s="149"/>
      <c r="D3" s="151" t="s">
        <v>258</v>
      </c>
      <c r="E3" s="151"/>
      <c r="F3" s="151"/>
      <c r="G3" s="151"/>
      <c r="H3" s="151"/>
      <c r="I3" s="151"/>
      <c r="J3" s="151"/>
      <c r="K3" s="151"/>
      <c r="L3" s="151"/>
      <c r="M3" s="152" t="s">
        <v>259</v>
      </c>
      <c r="N3" s="152"/>
      <c r="O3" s="152"/>
      <c r="P3" s="152"/>
      <c r="Q3" s="152"/>
      <c r="R3" s="152"/>
      <c r="S3" s="152"/>
      <c r="T3" s="153"/>
    </row>
    <row r="4" spans="1:20" ht="17.25" thickBot="1" x14ac:dyDescent="0.35"/>
    <row r="5" spans="1:20" x14ac:dyDescent="0.3">
      <c r="A5" s="144" t="s">
        <v>82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0" x14ac:dyDescent="0.3">
      <c r="A6" s="146" t="s">
        <v>75</v>
      </c>
      <c r="B6" s="147"/>
      <c r="C6" s="147"/>
      <c r="D6" s="147" t="s">
        <v>77</v>
      </c>
      <c r="E6" s="147"/>
      <c r="F6" s="147"/>
      <c r="G6" s="147"/>
      <c r="H6" s="147"/>
      <c r="I6" s="147"/>
      <c r="J6" s="147" t="s">
        <v>78</v>
      </c>
      <c r="K6" s="147"/>
      <c r="L6" s="147"/>
      <c r="M6" s="147"/>
      <c r="N6" s="147"/>
      <c r="O6" s="147" t="s">
        <v>80</v>
      </c>
      <c r="P6" s="147"/>
      <c r="Q6" s="147"/>
      <c r="R6" s="147"/>
      <c r="S6" s="147"/>
      <c r="T6" s="154"/>
    </row>
    <row r="7" spans="1:20" ht="17.25" thickBot="1" x14ac:dyDescent="0.35">
      <c r="A7" s="148" t="s">
        <v>76</v>
      </c>
      <c r="B7" s="149"/>
      <c r="C7" s="149"/>
      <c r="D7" s="149" t="s">
        <v>220</v>
      </c>
      <c r="E7" s="149"/>
      <c r="F7" s="149"/>
      <c r="G7" s="149"/>
      <c r="H7" s="149"/>
      <c r="I7" s="149"/>
      <c r="J7" s="199" t="s">
        <v>222</v>
      </c>
      <c r="K7" s="199"/>
      <c r="L7" s="199"/>
      <c r="M7" s="199"/>
      <c r="N7" s="199"/>
      <c r="O7" s="151" t="s">
        <v>213</v>
      </c>
      <c r="P7" s="151"/>
      <c r="Q7" s="151"/>
      <c r="R7" s="151"/>
      <c r="S7" s="151"/>
      <c r="T7" s="155"/>
    </row>
    <row r="8" spans="1:20" x14ac:dyDescent="0.3">
      <c r="A8" s="223"/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</row>
    <row r="9" spans="1:20" ht="15" customHeight="1" x14ac:dyDescent="0.3">
      <c r="A9" s="181" t="s">
        <v>51</v>
      </c>
      <c r="B9" s="181" t="s">
        <v>71</v>
      </c>
      <c r="C9" s="181" t="s">
        <v>52</v>
      </c>
      <c r="D9" s="181" t="s">
        <v>53</v>
      </c>
      <c r="E9" s="187" t="s">
        <v>72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9"/>
      <c r="Q9" s="156" t="s">
        <v>265</v>
      </c>
      <c r="R9" s="156" t="s">
        <v>266</v>
      </c>
      <c r="S9" s="156" t="s">
        <v>267</v>
      </c>
      <c r="T9" s="183" t="s">
        <v>61</v>
      </c>
    </row>
    <row r="10" spans="1:20" x14ac:dyDescent="0.3">
      <c r="A10" s="182"/>
      <c r="B10" s="182"/>
      <c r="C10" s="182"/>
      <c r="D10" s="182"/>
      <c r="E10" s="1" t="s">
        <v>38</v>
      </c>
      <c r="F10" s="1" t="s">
        <v>39</v>
      </c>
      <c r="G10" s="1" t="s">
        <v>40</v>
      </c>
      <c r="H10" s="1" t="s">
        <v>41</v>
      </c>
      <c r="I10" s="1" t="s">
        <v>40</v>
      </c>
      <c r="J10" s="1" t="s">
        <v>42</v>
      </c>
      <c r="K10" s="1" t="s">
        <v>42</v>
      </c>
      <c r="L10" s="1" t="s">
        <v>41</v>
      </c>
      <c r="M10" s="1" t="s">
        <v>43</v>
      </c>
      <c r="N10" s="1" t="s">
        <v>44</v>
      </c>
      <c r="O10" s="1" t="s">
        <v>45</v>
      </c>
      <c r="P10" s="1" t="s">
        <v>46</v>
      </c>
      <c r="Q10" s="157"/>
      <c r="R10" s="157"/>
      <c r="S10" s="157"/>
      <c r="T10" s="184"/>
    </row>
    <row r="11" spans="1:20" ht="15.75" customHeight="1" x14ac:dyDescent="0.3">
      <c r="A11" s="193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</row>
    <row r="12" spans="1:20" ht="35.450000000000003" customHeight="1" x14ac:dyDescent="0.3">
      <c r="A12" s="135">
        <v>1</v>
      </c>
      <c r="B12" s="186" t="s">
        <v>246</v>
      </c>
      <c r="C12" s="135" t="s">
        <v>68</v>
      </c>
      <c r="D12" s="2">
        <f>SUM(E12:P12)</f>
        <v>1</v>
      </c>
      <c r="E12" s="2">
        <v>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27"/>
      <c r="S12" s="127"/>
      <c r="T12" s="3">
        <v>450</v>
      </c>
    </row>
    <row r="13" spans="1:20" ht="35.450000000000003" customHeight="1" x14ac:dyDescent="0.3">
      <c r="A13" s="136"/>
      <c r="B13" s="142"/>
      <c r="C13" s="136"/>
      <c r="D13" s="2" t="s">
        <v>54</v>
      </c>
      <c r="E13" s="4">
        <v>4480.42</v>
      </c>
      <c r="F13" s="4">
        <v>4480.3999999999996</v>
      </c>
      <c r="G13" s="4">
        <v>6480.42</v>
      </c>
      <c r="H13" s="4">
        <v>4480.42</v>
      </c>
      <c r="I13" s="4">
        <v>4480.42</v>
      </c>
      <c r="J13" s="4">
        <v>4480.42</v>
      </c>
      <c r="K13" s="4">
        <v>4480.42</v>
      </c>
      <c r="L13" s="4">
        <v>4480.42</v>
      </c>
      <c r="M13" s="4">
        <v>4480.42</v>
      </c>
      <c r="N13" s="4">
        <v>4480.3999999999996</v>
      </c>
      <c r="O13" s="4">
        <v>4480.42</v>
      </c>
      <c r="P13" s="4">
        <v>4480.42</v>
      </c>
      <c r="Q13" s="4">
        <f>SUM(E13:P13)</f>
        <v>55764.999999999993</v>
      </c>
      <c r="R13" s="4">
        <v>-35000</v>
      </c>
      <c r="S13" s="4">
        <f>+Q13+R13</f>
        <v>20764.999999999993</v>
      </c>
      <c r="T13" s="3"/>
    </row>
    <row r="14" spans="1:20" ht="35.450000000000003" customHeight="1" x14ac:dyDescent="0.3">
      <c r="A14" s="135">
        <v>2</v>
      </c>
      <c r="B14" s="186" t="s">
        <v>227</v>
      </c>
      <c r="C14" s="135" t="s">
        <v>132</v>
      </c>
      <c r="D14" s="2">
        <f t="shared" ref="D14" si="0">SUM(E14:P14)</f>
        <v>240</v>
      </c>
      <c r="E14" s="2">
        <v>20</v>
      </c>
      <c r="F14" s="2">
        <v>20</v>
      </c>
      <c r="G14" s="2">
        <v>20</v>
      </c>
      <c r="H14" s="2">
        <v>20</v>
      </c>
      <c r="I14" s="2">
        <v>20</v>
      </c>
      <c r="J14" s="2">
        <v>20</v>
      </c>
      <c r="K14" s="2">
        <v>20</v>
      </c>
      <c r="L14" s="2">
        <v>20</v>
      </c>
      <c r="M14" s="2">
        <v>20</v>
      </c>
      <c r="N14" s="2">
        <v>20</v>
      </c>
      <c r="O14" s="2">
        <v>20</v>
      </c>
      <c r="P14" s="2">
        <v>20</v>
      </c>
      <c r="Q14" s="2"/>
      <c r="R14" s="127"/>
      <c r="S14" s="127"/>
      <c r="T14" s="3">
        <v>5000</v>
      </c>
    </row>
    <row r="15" spans="1:20" ht="35.450000000000003" customHeight="1" x14ac:dyDescent="0.3">
      <c r="A15" s="136"/>
      <c r="B15" s="142"/>
      <c r="C15" s="136"/>
      <c r="D15" s="2" t="s">
        <v>54</v>
      </c>
      <c r="E15" s="4">
        <v>4490</v>
      </c>
      <c r="F15" s="4">
        <v>6990</v>
      </c>
      <c r="G15" s="4">
        <v>4490</v>
      </c>
      <c r="H15" s="4">
        <v>4490</v>
      </c>
      <c r="I15" s="4">
        <v>4590</v>
      </c>
      <c r="J15" s="4">
        <v>4490</v>
      </c>
      <c r="K15" s="4">
        <v>5490</v>
      </c>
      <c r="L15" s="4">
        <v>4490</v>
      </c>
      <c r="M15" s="4">
        <v>4490</v>
      </c>
      <c r="N15" s="4">
        <v>4490</v>
      </c>
      <c r="O15" s="4">
        <v>4490</v>
      </c>
      <c r="P15" s="4">
        <v>4490</v>
      </c>
      <c r="Q15" s="4">
        <f>SUM(E15:P15)</f>
        <v>57480</v>
      </c>
      <c r="R15" s="4">
        <v>-35000</v>
      </c>
      <c r="S15" s="4">
        <f>+Q15+R15</f>
        <v>22480</v>
      </c>
      <c r="T15" s="3"/>
    </row>
    <row r="16" spans="1:20" ht="35.450000000000003" customHeight="1" x14ac:dyDescent="0.3">
      <c r="A16" s="135">
        <v>3</v>
      </c>
      <c r="B16" s="186" t="s">
        <v>166</v>
      </c>
      <c r="C16" s="135" t="s">
        <v>72</v>
      </c>
      <c r="D16" s="2">
        <f t="shared" ref="D16" si="1">SUM(E16:P16)</f>
        <v>48</v>
      </c>
      <c r="E16" s="2">
        <v>4</v>
      </c>
      <c r="F16" s="2">
        <v>4</v>
      </c>
      <c r="G16" s="2">
        <v>4</v>
      </c>
      <c r="H16" s="2">
        <v>4</v>
      </c>
      <c r="I16" s="2">
        <v>4</v>
      </c>
      <c r="J16" s="2">
        <v>4</v>
      </c>
      <c r="K16" s="2">
        <v>4</v>
      </c>
      <c r="L16" s="2">
        <v>4</v>
      </c>
      <c r="M16" s="2">
        <v>4</v>
      </c>
      <c r="N16" s="2">
        <v>4</v>
      </c>
      <c r="O16" s="2">
        <v>4</v>
      </c>
      <c r="P16" s="2">
        <v>4</v>
      </c>
      <c r="Q16" s="2"/>
      <c r="R16" s="127"/>
      <c r="S16" s="127"/>
      <c r="T16" s="3">
        <v>44979</v>
      </c>
    </row>
    <row r="17" spans="1:20" ht="35.450000000000003" customHeight="1" x14ac:dyDescent="0.3">
      <c r="A17" s="136"/>
      <c r="B17" s="142"/>
      <c r="C17" s="136"/>
      <c r="D17" s="2" t="s">
        <v>54</v>
      </c>
      <c r="E17" s="4">
        <v>4508</v>
      </c>
      <c r="F17" s="4">
        <v>4508</v>
      </c>
      <c r="G17" s="4">
        <v>4508</v>
      </c>
      <c r="H17" s="4">
        <v>4508</v>
      </c>
      <c r="I17" s="4">
        <v>4508</v>
      </c>
      <c r="J17" s="4">
        <v>4508</v>
      </c>
      <c r="K17" s="4">
        <v>4508</v>
      </c>
      <c r="L17" s="4">
        <v>4508</v>
      </c>
      <c r="M17" s="4">
        <v>4508</v>
      </c>
      <c r="N17" s="4">
        <v>4508</v>
      </c>
      <c r="O17" s="4">
        <v>6508</v>
      </c>
      <c r="P17" s="4">
        <v>4508</v>
      </c>
      <c r="Q17" s="4">
        <f>SUM(E17:P17)</f>
        <v>56096</v>
      </c>
      <c r="R17" s="4">
        <v>-30121.74</v>
      </c>
      <c r="S17" s="4">
        <f>+Q17+R17</f>
        <v>25974.26</v>
      </c>
      <c r="T17" s="3"/>
    </row>
    <row r="18" spans="1:20" ht="35.450000000000003" customHeight="1" x14ac:dyDescent="0.3">
      <c r="A18" s="135">
        <v>4</v>
      </c>
      <c r="B18" s="135" t="s">
        <v>167</v>
      </c>
      <c r="C18" s="135" t="s">
        <v>12</v>
      </c>
      <c r="D18" s="101">
        <f t="shared" ref="D18" si="2">SUM(E18:P18)</f>
        <v>12</v>
      </c>
      <c r="E18" s="101">
        <v>1</v>
      </c>
      <c r="F18" s="101">
        <v>1</v>
      </c>
      <c r="G18" s="101">
        <v>1</v>
      </c>
      <c r="H18" s="101">
        <v>1</v>
      </c>
      <c r="I18" s="101">
        <v>1</v>
      </c>
      <c r="J18" s="101">
        <v>1</v>
      </c>
      <c r="K18" s="101">
        <v>1</v>
      </c>
      <c r="L18" s="101">
        <v>1</v>
      </c>
      <c r="M18" s="101">
        <v>1</v>
      </c>
      <c r="N18" s="101">
        <v>1</v>
      </c>
      <c r="O18" s="101">
        <v>1</v>
      </c>
      <c r="P18" s="101">
        <v>1</v>
      </c>
      <c r="Q18" s="2"/>
      <c r="R18" s="127"/>
      <c r="S18" s="127"/>
      <c r="T18" s="3">
        <v>48000</v>
      </c>
    </row>
    <row r="19" spans="1:20" ht="35.450000000000003" customHeight="1" x14ac:dyDescent="0.3">
      <c r="A19" s="136"/>
      <c r="B19" s="136"/>
      <c r="C19" s="136"/>
      <c r="D19" s="101" t="s">
        <v>54</v>
      </c>
      <c r="E19" s="4">
        <v>4495</v>
      </c>
      <c r="F19" s="4">
        <v>5995</v>
      </c>
      <c r="G19" s="4">
        <v>4494</v>
      </c>
      <c r="H19" s="4">
        <v>4495</v>
      </c>
      <c r="I19" s="4">
        <v>4495</v>
      </c>
      <c r="J19" s="4">
        <v>4495</v>
      </c>
      <c r="K19" s="4">
        <v>4495</v>
      </c>
      <c r="L19" s="4">
        <v>4495</v>
      </c>
      <c r="M19" s="4">
        <v>4495</v>
      </c>
      <c r="N19" s="4">
        <v>4495</v>
      </c>
      <c r="O19" s="4">
        <v>4495</v>
      </c>
      <c r="P19" s="4">
        <v>4494.62</v>
      </c>
      <c r="Q19" s="4">
        <f>SUM(E19:P19)</f>
        <v>55438.62</v>
      </c>
      <c r="R19" s="4">
        <v>-35000</v>
      </c>
      <c r="S19" s="4">
        <f>+Q19+R19</f>
        <v>20438.620000000003</v>
      </c>
      <c r="T19" s="3"/>
    </row>
    <row r="20" spans="1:20" x14ac:dyDescent="0.3">
      <c r="A20" s="103"/>
      <c r="B20" s="191" t="s">
        <v>6</v>
      </c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2"/>
      <c r="Q20" s="107">
        <f>SUM(Q13+Q15+Q17+Q19)</f>
        <v>224779.62</v>
      </c>
      <c r="R20" s="107">
        <f>SUM(R13+R15+R17+R19)</f>
        <v>-135121.74</v>
      </c>
      <c r="S20" s="107">
        <f>SUM(S13+S15+S17+S19)</f>
        <v>89657.88</v>
      </c>
      <c r="T20" s="104"/>
    </row>
    <row r="21" spans="1:20" x14ac:dyDescent="0.3">
      <c r="Q21" s="115"/>
      <c r="R21" s="115"/>
      <c r="S21" s="115"/>
      <c r="T21" s="115"/>
    </row>
  </sheetData>
  <mergeCells count="40">
    <mergeCell ref="Q9:Q10"/>
    <mergeCell ref="R9:R10"/>
    <mergeCell ref="S9:S10"/>
    <mergeCell ref="B18:B19"/>
    <mergeCell ref="A18:A19"/>
    <mergeCell ref="C18:C19"/>
    <mergeCell ref="A14:A15"/>
    <mergeCell ref="B14:B15"/>
    <mergeCell ref="C14:C15"/>
    <mergeCell ref="A16:A17"/>
    <mergeCell ref="B16:B17"/>
    <mergeCell ref="C16:C17"/>
    <mergeCell ref="B20:P20"/>
    <mergeCell ref="A7:C7"/>
    <mergeCell ref="D7:I7"/>
    <mergeCell ref="J7:N7"/>
    <mergeCell ref="O7:T7"/>
    <mergeCell ref="A12:A13"/>
    <mergeCell ref="B12:B13"/>
    <mergeCell ref="C12:C13"/>
    <mergeCell ref="E9:P9"/>
    <mergeCell ref="T9:T10"/>
    <mergeCell ref="A8:T8"/>
    <mergeCell ref="A11:T11"/>
    <mergeCell ref="A9:A10"/>
    <mergeCell ref="B9:B10"/>
    <mergeCell ref="C9:C10"/>
    <mergeCell ref="D9:D10"/>
    <mergeCell ref="A5:T5"/>
    <mergeCell ref="A6:C6"/>
    <mergeCell ref="D6:I6"/>
    <mergeCell ref="J6:N6"/>
    <mergeCell ref="O6:T6"/>
    <mergeCell ref="A1:T1"/>
    <mergeCell ref="A2:C2"/>
    <mergeCell ref="D2:L2"/>
    <mergeCell ref="M2:T2"/>
    <mergeCell ref="A3:C3"/>
    <mergeCell ref="D3:L3"/>
    <mergeCell ref="M3:T3"/>
  </mergeCells>
  <printOptions horizontalCentered="1"/>
  <pageMargins left="0.70866141732283472" right="0.70866141732283472" top="1.1023622047244095" bottom="0.74803149606299213" header="0.31496062992125984" footer="0.31496062992125984"/>
  <pageSetup paperSize="5" scale="77" orientation="landscape" verticalDpi="300" r:id="rId1"/>
  <headerFooter>
    <oddHeader>&amp;L&amp;G&amp;C&amp;"Arial Black,Normal"&amp;14H. AYUNTAMIENTO MUNICIPAL CONSTITUCIONAL DE
BENITO JUÁREZ, GUERRERO
EJERCICIO FISCAL 2021&amp;R&amp;G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T20"/>
  <sheetViews>
    <sheetView tabSelected="1" topLeftCell="C14" zoomScaleNormal="100" zoomScaleSheetLayoutView="130" zoomScalePageLayoutView="60" workbookViewId="0">
      <selection activeCell="N20" sqref="N20"/>
    </sheetView>
  </sheetViews>
  <sheetFormatPr baseColWidth="10" defaultColWidth="11.42578125" defaultRowHeight="16.5" x14ac:dyDescent="0.3"/>
  <cols>
    <col min="1" max="1" width="5.42578125" style="6" bestFit="1" customWidth="1"/>
    <col min="2" max="2" width="28.85546875" style="6" customWidth="1"/>
    <col min="3" max="3" width="12" style="6" customWidth="1"/>
    <col min="4" max="4" width="7.42578125" style="6" bestFit="1" customWidth="1"/>
    <col min="5" max="16" width="9" style="6" bestFit="1" customWidth="1"/>
    <col min="17" max="19" width="12" style="6" customWidth="1"/>
    <col min="20" max="20" width="9.5703125" style="6" bestFit="1" customWidth="1"/>
    <col min="21" max="16384" width="11.42578125" style="6"/>
  </cols>
  <sheetData>
    <row r="1" spans="1:20" x14ac:dyDescent="0.3">
      <c r="A1" s="143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" s="8" customFormat="1" ht="17.25" thickBot="1" x14ac:dyDescent="0.35">
      <c r="A3" s="149" t="s">
        <v>143</v>
      </c>
      <c r="B3" s="149"/>
      <c r="C3" s="149"/>
      <c r="D3" s="151" t="s">
        <v>238</v>
      </c>
      <c r="E3" s="151"/>
      <c r="F3" s="151"/>
      <c r="G3" s="151"/>
      <c r="H3" s="151"/>
      <c r="I3" s="151"/>
      <c r="J3" s="151"/>
      <c r="K3" s="151"/>
      <c r="L3" s="151"/>
      <c r="M3" s="233" t="s">
        <v>260</v>
      </c>
      <c r="N3" s="233"/>
      <c r="O3" s="233"/>
      <c r="P3" s="233"/>
      <c r="Q3" s="233"/>
      <c r="R3" s="233"/>
      <c r="S3" s="233"/>
      <c r="T3" s="234"/>
    </row>
    <row r="4" spans="1:20" ht="17.25" thickBot="1" x14ac:dyDescent="0.35"/>
    <row r="5" spans="1:20" x14ac:dyDescent="0.3">
      <c r="A5" s="144" t="s">
        <v>82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0" x14ac:dyDescent="0.3">
      <c r="A6" s="146" t="s">
        <v>75</v>
      </c>
      <c r="B6" s="147"/>
      <c r="C6" s="147"/>
      <c r="D6" s="147" t="s">
        <v>77</v>
      </c>
      <c r="E6" s="147"/>
      <c r="F6" s="147"/>
      <c r="G6" s="147"/>
      <c r="H6" s="147"/>
      <c r="I6" s="147"/>
      <c r="J6" s="147" t="s">
        <v>78</v>
      </c>
      <c r="K6" s="147"/>
      <c r="L6" s="147"/>
      <c r="M6" s="147"/>
      <c r="N6" s="147"/>
      <c r="O6" s="147" t="s">
        <v>80</v>
      </c>
      <c r="P6" s="147"/>
      <c r="Q6" s="147"/>
      <c r="R6" s="147"/>
      <c r="S6" s="147"/>
      <c r="T6" s="154"/>
    </row>
    <row r="7" spans="1:20" ht="17.25" thickBot="1" x14ac:dyDescent="0.35">
      <c r="A7" s="148" t="s">
        <v>134</v>
      </c>
      <c r="B7" s="149"/>
      <c r="C7" s="149"/>
      <c r="D7" s="149" t="s">
        <v>261</v>
      </c>
      <c r="E7" s="149"/>
      <c r="F7" s="149"/>
      <c r="G7" s="149"/>
      <c r="H7" s="149"/>
      <c r="I7" s="149"/>
      <c r="J7" s="199" t="s">
        <v>135</v>
      </c>
      <c r="K7" s="199"/>
      <c r="L7" s="199"/>
      <c r="M7" s="199"/>
      <c r="N7" s="199"/>
      <c r="O7" s="151" t="s">
        <v>213</v>
      </c>
      <c r="P7" s="151"/>
      <c r="Q7" s="151"/>
      <c r="R7" s="151"/>
      <c r="S7" s="151"/>
      <c r="T7" s="155"/>
    </row>
    <row r="8" spans="1:20" x14ac:dyDescent="0.3">
      <c r="A8" s="222"/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</row>
    <row r="9" spans="1:20" x14ac:dyDescent="0.3">
      <c r="A9" s="246" t="s">
        <v>51</v>
      </c>
      <c r="B9" s="246" t="s">
        <v>71</v>
      </c>
      <c r="C9" s="246" t="s">
        <v>52</v>
      </c>
      <c r="D9" s="246" t="s">
        <v>53</v>
      </c>
      <c r="E9" s="246" t="s">
        <v>72</v>
      </c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156" t="s">
        <v>265</v>
      </c>
      <c r="R9" s="156" t="s">
        <v>266</v>
      </c>
      <c r="S9" s="156" t="s">
        <v>267</v>
      </c>
      <c r="T9" s="247" t="s">
        <v>61</v>
      </c>
    </row>
    <row r="10" spans="1:20" x14ac:dyDescent="0.3">
      <c r="A10" s="246"/>
      <c r="B10" s="246"/>
      <c r="C10" s="246"/>
      <c r="D10" s="246"/>
      <c r="E10" s="1" t="s">
        <v>38</v>
      </c>
      <c r="F10" s="1" t="s">
        <v>39</v>
      </c>
      <c r="G10" s="1" t="s">
        <v>40</v>
      </c>
      <c r="H10" s="1" t="s">
        <v>41</v>
      </c>
      <c r="I10" s="1" t="s">
        <v>40</v>
      </c>
      <c r="J10" s="1" t="s">
        <v>42</v>
      </c>
      <c r="K10" s="1" t="s">
        <v>42</v>
      </c>
      <c r="L10" s="1" t="s">
        <v>41</v>
      </c>
      <c r="M10" s="1" t="s">
        <v>43</v>
      </c>
      <c r="N10" s="1" t="s">
        <v>44</v>
      </c>
      <c r="O10" s="1" t="s">
        <v>45</v>
      </c>
      <c r="P10" s="1" t="s">
        <v>46</v>
      </c>
      <c r="Q10" s="157"/>
      <c r="R10" s="157"/>
      <c r="S10" s="157"/>
      <c r="T10" s="247"/>
    </row>
    <row r="11" spans="1:20" ht="29.25" customHeight="1" x14ac:dyDescent="0.3">
      <c r="A11" s="135">
        <v>1</v>
      </c>
      <c r="B11" s="260" t="s">
        <v>224</v>
      </c>
      <c r="C11" s="135" t="s">
        <v>7</v>
      </c>
      <c r="D11" s="2">
        <f>SUM(E11:P11)</f>
        <v>48</v>
      </c>
      <c r="E11" s="2">
        <v>4</v>
      </c>
      <c r="F11" s="2">
        <v>4</v>
      </c>
      <c r="G11" s="2">
        <v>4</v>
      </c>
      <c r="H11" s="2">
        <v>4</v>
      </c>
      <c r="I11" s="2">
        <v>4</v>
      </c>
      <c r="J11" s="2">
        <v>4</v>
      </c>
      <c r="K11" s="2">
        <v>4</v>
      </c>
      <c r="L11" s="2">
        <v>4</v>
      </c>
      <c r="M11" s="2">
        <v>4</v>
      </c>
      <c r="N11" s="2">
        <v>4</v>
      </c>
      <c r="O11" s="2">
        <v>4</v>
      </c>
      <c r="P11" s="2">
        <v>4</v>
      </c>
      <c r="Q11" s="2"/>
      <c r="R11" s="127"/>
      <c r="S11" s="127"/>
      <c r="T11" s="2">
        <v>10000</v>
      </c>
    </row>
    <row r="12" spans="1:20" ht="29.25" customHeight="1" x14ac:dyDescent="0.3">
      <c r="A12" s="136"/>
      <c r="B12" s="261"/>
      <c r="C12" s="136"/>
      <c r="D12" s="13" t="s">
        <v>54</v>
      </c>
      <c r="E12" s="4">
        <v>21850</v>
      </c>
      <c r="F12" s="4">
        <v>21850</v>
      </c>
      <c r="G12" s="4">
        <v>21850</v>
      </c>
      <c r="H12" s="4">
        <v>21850</v>
      </c>
      <c r="I12" s="4">
        <v>21850</v>
      </c>
      <c r="J12" s="4">
        <v>21850</v>
      </c>
      <c r="K12" s="4">
        <v>21800</v>
      </c>
      <c r="L12" s="4">
        <v>21800</v>
      </c>
      <c r="M12" s="4">
        <v>21800</v>
      </c>
      <c r="N12" s="4">
        <v>21800</v>
      </c>
      <c r="O12" s="4">
        <v>21800</v>
      </c>
      <c r="P12" s="4">
        <v>21802.12</v>
      </c>
      <c r="Q12" s="4">
        <f>SUM(E12:P12)</f>
        <v>261902.12</v>
      </c>
      <c r="R12" s="4">
        <v>0</v>
      </c>
      <c r="S12" s="4">
        <f>+Q12+R12</f>
        <v>261902.12</v>
      </c>
      <c r="T12" s="2"/>
    </row>
    <row r="13" spans="1:20" ht="15" customHeight="1" x14ac:dyDescent="0.3">
      <c r="A13" s="135">
        <v>2</v>
      </c>
      <c r="B13" s="260" t="s">
        <v>64</v>
      </c>
      <c r="C13" s="135" t="s">
        <v>144</v>
      </c>
      <c r="D13" s="13">
        <f>SUM(E13:P13)</f>
        <v>240</v>
      </c>
      <c r="E13" s="2">
        <v>20</v>
      </c>
      <c r="F13" s="2">
        <v>20</v>
      </c>
      <c r="G13" s="2">
        <v>20</v>
      </c>
      <c r="H13" s="2">
        <v>20</v>
      </c>
      <c r="I13" s="2">
        <v>20</v>
      </c>
      <c r="J13" s="2">
        <v>20</v>
      </c>
      <c r="K13" s="2">
        <v>20</v>
      </c>
      <c r="L13" s="2">
        <v>20</v>
      </c>
      <c r="M13" s="2">
        <v>20</v>
      </c>
      <c r="N13" s="2">
        <v>20</v>
      </c>
      <c r="O13" s="2">
        <v>20</v>
      </c>
      <c r="P13" s="2">
        <v>20</v>
      </c>
      <c r="Q13" s="2"/>
      <c r="R13" s="127"/>
      <c r="S13" s="127"/>
      <c r="T13" s="2">
        <v>8500</v>
      </c>
    </row>
    <row r="14" spans="1:20" ht="36.75" customHeight="1" x14ac:dyDescent="0.3">
      <c r="A14" s="136"/>
      <c r="B14" s="261"/>
      <c r="C14" s="136"/>
      <c r="D14" s="13" t="s">
        <v>54</v>
      </c>
      <c r="E14" s="4">
        <v>23000</v>
      </c>
      <c r="F14" s="4">
        <v>23000</v>
      </c>
      <c r="G14" s="4">
        <v>23000</v>
      </c>
      <c r="H14" s="4">
        <v>23000</v>
      </c>
      <c r="I14" s="4">
        <v>23000</v>
      </c>
      <c r="J14" s="4">
        <v>23000</v>
      </c>
      <c r="K14" s="4">
        <v>23000</v>
      </c>
      <c r="L14" s="4">
        <v>23000</v>
      </c>
      <c r="M14" s="4">
        <v>23000</v>
      </c>
      <c r="N14" s="4">
        <v>23000</v>
      </c>
      <c r="O14" s="4">
        <v>23000</v>
      </c>
      <c r="P14" s="4">
        <v>23000</v>
      </c>
      <c r="Q14" s="4">
        <f>SUM(E14:P14)</f>
        <v>276000</v>
      </c>
      <c r="R14" s="4">
        <v>0</v>
      </c>
      <c r="S14" s="4">
        <f>+Q14+R14</f>
        <v>276000</v>
      </c>
      <c r="T14" s="2"/>
    </row>
    <row r="15" spans="1:20" ht="15" customHeight="1" x14ac:dyDescent="0.3">
      <c r="A15" s="135">
        <v>3</v>
      </c>
      <c r="B15" s="260" t="s">
        <v>225</v>
      </c>
      <c r="C15" s="135" t="s">
        <v>145</v>
      </c>
      <c r="D15" s="13">
        <f>SUM(E15:P15)</f>
        <v>120</v>
      </c>
      <c r="E15" s="2">
        <v>10</v>
      </c>
      <c r="F15" s="2">
        <v>10</v>
      </c>
      <c r="G15" s="2">
        <v>10</v>
      </c>
      <c r="H15" s="2">
        <v>10</v>
      </c>
      <c r="I15" s="2">
        <v>10</v>
      </c>
      <c r="J15" s="2">
        <v>10</v>
      </c>
      <c r="K15" s="2">
        <v>10</v>
      </c>
      <c r="L15" s="2">
        <v>10</v>
      </c>
      <c r="M15" s="2">
        <v>10</v>
      </c>
      <c r="N15" s="2">
        <v>10</v>
      </c>
      <c r="O15" s="2">
        <v>10</v>
      </c>
      <c r="P15" s="2">
        <v>10</v>
      </c>
      <c r="Q15" s="2"/>
      <c r="R15" s="127"/>
      <c r="S15" s="127"/>
      <c r="T15" s="2">
        <v>6000</v>
      </c>
    </row>
    <row r="16" spans="1:20" ht="42" customHeight="1" x14ac:dyDescent="0.3">
      <c r="A16" s="136"/>
      <c r="B16" s="261"/>
      <c r="C16" s="136"/>
      <c r="D16" s="13" t="s">
        <v>54</v>
      </c>
      <c r="E16" s="4">
        <v>23900</v>
      </c>
      <c r="F16" s="4">
        <v>23900</v>
      </c>
      <c r="G16" s="4">
        <v>23900</v>
      </c>
      <c r="H16" s="4">
        <v>23900</v>
      </c>
      <c r="I16" s="4">
        <v>23900</v>
      </c>
      <c r="J16" s="4">
        <v>23900</v>
      </c>
      <c r="K16" s="4">
        <v>23900</v>
      </c>
      <c r="L16" s="4">
        <v>23900</v>
      </c>
      <c r="M16" s="4">
        <v>23900</v>
      </c>
      <c r="N16" s="4">
        <v>23900</v>
      </c>
      <c r="O16" s="4">
        <v>23900</v>
      </c>
      <c r="P16" s="4">
        <v>23900</v>
      </c>
      <c r="Q16" s="4">
        <f>SUM(E16:P16)</f>
        <v>286800</v>
      </c>
      <c r="R16" s="4">
        <v>-115478.22</v>
      </c>
      <c r="S16" s="4">
        <f>+Q16+R16</f>
        <v>171321.78</v>
      </c>
      <c r="T16" s="2"/>
    </row>
    <row r="17" spans="1:20" x14ac:dyDescent="0.3">
      <c r="A17" s="43"/>
      <c r="B17" s="84" t="s">
        <v>6</v>
      </c>
      <c r="C17" s="43"/>
      <c r="D17" s="2">
        <f>SUM(E17:P17)</f>
        <v>408</v>
      </c>
      <c r="E17" s="83">
        <f t="shared" ref="E17:P17" si="0">+E11+E13+E15</f>
        <v>34</v>
      </c>
      <c r="F17" s="83">
        <f t="shared" si="0"/>
        <v>34</v>
      </c>
      <c r="G17" s="83">
        <f t="shared" si="0"/>
        <v>34</v>
      </c>
      <c r="H17" s="83">
        <f t="shared" si="0"/>
        <v>34</v>
      </c>
      <c r="I17" s="83">
        <f t="shared" si="0"/>
        <v>34</v>
      </c>
      <c r="J17" s="83">
        <f t="shared" si="0"/>
        <v>34</v>
      </c>
      <c r="K17" s="83">
        <f t="shared" si="0"/>
        <v>34</v>
      </c>
      <c r="L17" s="83">
        <f t="shared" si="0"/>
        <v>34</v>
      </c>
      <c r="M17" s="83">
        <f t="shared" si="0"/>
        <v>34</v>
      </c>
      <c r="N17" s="83">
        <f t="shared" si="0"/>
        <v>34</v>
      </c>
      <c r="O17" s="83">
        <f t="shared" si="0"/>
        <v>34</v>
      </c>
      <c r="P17" s="83">
        <f t="shared" si="0"/>
        <v>34</v>
      </c>
      <c r="Q17" s="30"/>
      <c r="R17" s="30"/>
      <c r="S17" s="30"/>
      <c r="T17" s="43"/>
    </row>
    <row r="18" spans="1:20" x14ac:dyDescent="0.3">
      <c r="A18" s="262" t="s">
        <v>6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121">
        <f>SUM(Q12+Q14+Q16)</f>
        <v>824702.12</v>
      </c>
      <c r="R18" s="121">
        <f>SUM(R12+R14+R16)</f>
        <v>-115478.22</v>
      </c>
      <c r="S18" s="121">
        <f>SUM(S12+S14+S16)</f>
        <v>709223.9</v>
      </c>
      <c r="T18" s="122"/>
    </row>
    <row r="19" spans="1:20" x14ac:dyDescent="0.3">
      <c r="Q19" s="102"/>
      <c r="R19" s="102"/>
      <c r="S19" s="102"/>
    </row>
    <row r="20" spans="1:20" x14ac:dyDescent="0.3">
      <c r="Q20" s="11"/>
      <c r="R20" s="11"/>
      <c r="S20" s="11"/>
    </row>
  </sheetData>
  <mergeCells count="36">
    <mergeCell ref="A7:C7"/>
    <mergeCell ref="D7:I7"/>
    <mergeCell ref="J7:N7"/>
    <mergeCell ref="O7:T7"/>
    <mergeCell ref="A11:A12"/>
    <mergeCell ref="B11:B12"/>
    <mergeCell ref="C11:C12"/>
    <mergeCell ref="A8:T8"/>
    <mergeCell ref="A9:A10"/>
    <mergeCell ref="B9:B10"/>
    <mergeCell ref="C9:C10"/>
    <mergeCell ref="D9:D10"/>
    <mergeCell ref="R9:R10"/>
    <mergeCell ref="S9:S10"/>
    <mergeCell ref="E9:P9"/>
    <mergeCell ref="T9:T10"/>
    <mergeCell ref="A18:P18"/>
    <mergeCell ref="A15:A16"/>
    <mergeCell ref="B15:B16"/>
    <mergeCell ref="C15:C16"/>
    <mergeCell ref="A13:A14"/>
    <mergeCell ref="A5:T5"/>
    <mergeCell ref="A6:C6"/>
    <mergeCell ref="D6:I6"/>
    <mergeCell ref="A1:T1"/>
    <mergeCell ref="A2:C2"/>
    <mergeCell ref="D2:L2"/>
    <mergeCell ref="M2:T2"/>
    <mergeCell ref="A3:C3"/>
    <mergeCell ref="D3:L3"/>
    <mergeCell ref="M3:T3"/>
    <mergeCell ref="J6:N6"/>
    <mergeCell ref="O6:T6"/>
    <mergeCell ref="B13:B14"/>
    <mergeCell ref="C13:C14"/>
    <mergeCell ref="Q9:Q10"/>
  </mergeCells>
  <printOptions horizontalCentered="1"/>
  <pageMargins left="0.70866141732283472" right="0.70866141732283472" top="1.1180555555555556" bottom="0.74803149606299213" header="0.31496062992125984" footer="0.31496062992125984"/>
  <pageSetup paperSize="5" scale="70" orientation="landscape" r:id="rId1"/>
  <headerFooter>
    <oddHeader>&amp;L&amp;G&amp;C&amp;"Arial Black,Normal"&amp;14H. AYUNTAMIENTO MUNICIPAL CONSTITUCIONAL DE
BENITO JUÁREZ, GUERRERO
EJERCICIO FISCAL 2021&amp;R&amp;G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Y49"/>
  <sheetViews>
    <sheetView view="pageBreakPreview" topLeftCell="E13" zoomScaleNormal="90" zoomScaleSheetLayoutView="100" zoomScalePageLayoutView="60" workbookViewId="0">
      <selection activeCell="K25" sqref="K25"/>
    </sheetView>
  </sheetViews>
  <sheetFormatPr baseColWidth="10" defaultColWidth="11.42578125" defaultRowHeight="16.5" x14ac:dyDescent="0.3"/>
  <cols>
    <col min="1" max="1" width="7.140625" style="6" customWidth="1"/>
    <col min="2" max="2" width="39.5703125" style="6" customWidth="1"/>
    <col min="3" max="3" width="10.42578125" style="6" customWidth="1"/>
    <col min="4" max="4" width="8.140625" style="6" customWidth="1"/>
    <col min="5" max="16" width="11.42578125" style="6" customWidth="1"/>
    <col min="17" max="19" width="12.85546875" style="6" customWidth="1"/>
    <col min="20" max="20" width="12.42578125" style="6" customWidth="1"/>
    <col min="21" max="21" width="4.85546875" style="6" customWidth="1"/>
    <col min="22" max="22" width="15.85546875" style="6" bestFit="1" customWidth="1"/>
    <col min="23" max="23" width="15.85546875" style="7" bestFit="1" customWidth="1"/>
    <col min="24" max="24" width="13.140625" style="6" bestFit="1" customWidth="1"/>
    <col min="25" max="16384" width="11.42578125" style="6"/>
  </cols>
  <sheetData>
    <row r="1" spans="1:23" ht="17.25" thickBot="1" x14ac:dyDescent="0.35"/>
    <row r="2" spans="1:23" x14ac:dyDescent="0.3">
      <c r="A2" s="143" t="s">
        <v>81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1:23" x14ac:dyDescent="0.3">
      <c r="A3" s="150" t="s">
        <v>50</v>
      </c>
      <c r="B3" s="150"/>
      <c r="C3" s="150"/>
      <c r="D3" s="150" t="s">
        <v>84</v>
      </c>
      <c r="E3" s="150"/>
      <c r="F3" s="150"/>
      <c r="G3" s="150"/>
      <c r="H3" s="150"/>
      <c r="I3" s="150"/>
      <c r="J3" s="150"/>
      <c r="K3" s="150"/>
      <c r="L3" s="150"/>
      <c r="M3" s="147" t="s">
        <v>85</v>
      </c>
      <c r="N3" s="147"/>
      <c r="O3" s="147"/>
      <c r="P3" s="147"/>
      <c r="Q3" s="147"/>
      <c r="R3" s="147"/>
      <c r="S3" s="147"/>
      <c r="T3" s="154"/>
    </row>
    <row r="4" spans="1:23" s="8" customFormat="1" ht="87" customHeight="1" thickBot="1" x14ac:dyDescent="0.35">
      <c r="A4" s="149" t="s">
        <v>3</v>
      </c>
      <c r="B4" s="149"/>
      <c r="C4" s="149"/>
      <c r="D4" s="151" t="s">
        <v>243</v>
      </c>
      <c r="E4" s="151"/>
      <c r="F4" s="151"/>
      <c r="G4" s="151"/>
      <c r="H4" s="151"/>
      <c r="I4" s="151"/>
      <c r="J4" s="151"/>
      <c r="K4" s="151"/>
      <c r="L4" s="151"/>
      <c r="M4" s="152" t="s">
        <v>244</v>
      </c>
      <c r="N4" s="152"/>
      <c r="O4" s="152"/>
      <c r="P4" s="152"/>
      <c r="Q4" s="152"/>
      <c r="R4" s="152"/>
      <c r="S4" s="152"/>
      <c r="T4" s="153"/>
      <c r="W4" s="9"/>
    </row>
    <row r="5" spans="1:23" ht="17.25" thickBot="1" x14ac:dyDescent="0.3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</row>
    <row r="6" spans="1:23" x14ac:dyDescent="0.3">
      <c r="A6" s="144" t="s">
        <v>82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</row>
    <row r="7" spans="1:23" x14ac:dyDescent="0.3">
      <c r="A7" s="146" t="s">
        <v>75</v>
      </c>
      <c r="B7" s="147"/>
      <c r="C7" s="147"/>
      <c r="D7" s="147" t="s">
        <v>77</v>
      </c>
      <c r="E7" s="147"/>
      <c r="F7" s="147"/>
      <c r="G7" s="147"/>
      <c r="H7" s="147"/>
      <c r="I7" s="147"/>
      <c r="J7" s="147" t="s">
        <v>78</v>
      </c>
      <c r="K7" s="147"/>
      <c r="L7" s="147"/>
      <c r="M7" s="147"/>
      <c r="N7" s="147"/>
      <c r="O7" s="147" t="s">
        <v>80</v>
      </c>
      <c r="P7" s="147"/>
      <c r="Q7" s="147"/>
      <c r="R7" s="147"/>
      <c r="S7" s="147"/>
      <c r="T7" s="154"/>
    </row>
    <row r="8" spans="1:23" ht="17.25" thickBot="1" x14ac:dyDescent="0.35">
      <c r="A8" s="148" t="s">
        <v>76</v>
      </c>
      <c r="B8" s="149"/>
      <c r="C8" s="149"/>
      <c r="D8" s="149" t="s">
        <v>83</v>
      </c>
      <c r="E8" s="149"/>
      <c r="F8" s="149"/>
      <c r="G8" s="149"/>
      <c r="H8" s="149"/>
      <c r="I8" s="149"/>
      <c r="J8" s="151" t="s">
        <v>212</v>
      </c>
      <c r="K8" s="151"/>
      <c r="L8" s="151"/>
      <c r="M8" s="151"/>
      <c r="N8" s="151"/>
      <c r="O8" s="151" t="s">
        <v>213</v>
      </c>
      <c r="P8" s="151"/>
      <c r="Q8" s="151"/>
      <c r="R8" s="151"/>
      <c r="S8" s="151"/>
      <c r="T8" s="155"/>
    </row>
    <row r="10" spans="1:23" ht="15" customHeight="1" x14ac:dyDescent="0.3">
      <c r="A10" s="162" t="s">
        <v>51</v>
      </c>
      <c r="B10" s="162" t="s">
        <v>71</v>
      </c>
      <c r="C10" s="162" t="s">
        <v>52</v>
      </c>
      <c r="D10" s="162" t="s">
        <v>53</v>
      </c>
      <c r="E10" s="162" t="s">
        <v>74</v>
      </c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56" t="s">
        <v>265</v>
      </c>
      <c r="R10" s="156" t="s">
        <v>266</v>
      </c>
      <c r="S10" s="156" t="s">
        <v>267</v>
      </c>
      <c r="T10" s="163" t="s">
        <v>61</v>
      </c>
    </row>
    <row r="11" spans="1:23" x14ac:dyDescent="0.3">
      <c r="A11" s="162"/>
      <c r="B11" s="162"/>
      <c r="C11" s="162"/>
      <c r="D11" s="156"/>
      <c r="E11" s="12" t="s">
        <v>38</v>
      </c>
      <c r="F11" s="12" t="s">
        <v>39</v>
      </c>
      <c r="G11" s="12" t="s">
        <v>40</v>
      </c>
      <c r="H11" s="12" t="s">
        <v>41</v>
      </c>
      <c r="I11" s="12" t="s">
        <v>40</v>
      </c>
      <c r="J11" s="12" t="s">
        <v>42</v>
      </c>
      <c r="K11" s="12" t="s">
        <v>42</v>
      </c>
      <c r="L11" s="12" t="s">
        <v>41</v>
      </c>
      <c r="M11" s="12" t="s">
        <v>43</v>
      </c>
      <c r="N11" s="12" t="s">
        <v>44</v>
      </c>
      <c r="O11" s="12" t="s">
        <v>45</v>
      </c>
      <c r="P11" s="12" t="s">
        <v>46</v>
      </c>
      <c r="Q11" s="157"/>
      <c r="R11" s="157"/>
      <c r="S11" s="157"/>
      <c r="T11" s="163"/>
    </row>
    <row r="12" spans="1:23" ht="28.5" customHeight="1" x14ac:dyDescent="0.3">
      <c r="A12" s="164">
        <v>1</v>
      </c>
      <c r="B12" s="141" t="s">
        <v>47</v>
      </c>
      <c r="C12" s="165" t="s">
        <v>0</v>
      </c>
      <c r="D12" s="13">
        <f>E12+F12+G12+H12+I12+J12+K12+L12+M12+N12+O12+P12</f>
        <v>288</v>
      </c>
      <c r="E12" s="14">
        <v>24</v>
      </c>
      <c r="F12" s="14">
        <v>24</v>
      </c>
      <c r="G12" s="14">
        <v>24</v>
      </c>
      <c r="H12" s="14">
        <v>24</v>
      </c>
      <c r="I12" s="14">
        <v>24</v>
      </c>
      <c r="J12" s="14">
        <v>24</v>
      </c>
      <c r="K12" s="14">
        <v>24</v>
      </c>
      <c r="L12" s="14">
        <v>24</v>
      </c>
      <c r="M12" s="14">
        <v>24</v>
      </c>
      <c r="N12" s="14">
        <v>24</v>
      </c>
      <c r="O12" s="14">
        <v>24</v>
      </c>
      <c r="P12" s="14">
        <v>24</v>
      </c>
      <c r="Q12" s="14"/>
      <c r="R12" s="128"/>
      <c r="S12" s="128"/>
      <c r="T12" s="15">
        <v>450</v>
      </c>
      <c r="V12" s="7"/>
    </row>
    <row r="13" spans="1:23" ht="30.75" customHeight="1" x14ac:dyDescent="0.3">
      <c r="A13" s="136"/>
      <c r="B13" s="142"/>
      <c r="C13" s="140"/>
      <c r="D13" s="13" t="s">
        <v>54</v>
      </c>
      <c r="E13" s="4">
        <v>19292</v>
      </c>
      <c r="F13" s="4">
        <v>19292</v>
      </c>
      <c r="G13" s="4">
        <v>19292</v>
      </c>
      <c r="H13" s="4">
        <v>19292</v>
      </c>
      <c r="I13" s="4">
        <v>19292</v>
      </c>
      <c r="J13" s="4">
        <v>19292</v>
      </c>
      <c r="K13" s="4">
        <v>19292</v>
      </c>
      <c r="L13" s="4">
        <v>19292</v>
      </c>
      <c r="M13" s="4">
        <v>19292</v>
      </c>
      <c r="N13" s="4">
        <v>19292</v>
      </c>
      <c r="O13" s="4">
        <v>19292</v>
      </c>
      <c r="P13" s="4">
        <v>19292</v>
      </c>
      <c r="Q13" s="4">
        <f>SUM(E13:P13)</f>
        <v>231504</v>
      </c>
      <c r="R13" s="4"/>
      <c r="S13" s="4">
        <f>+Q13+R13</f>
        <v>231504</v>
      </c>
      <c r="T13" s="4"/>
      <c r="V13" s="7"/>
    </row>
    <row r="14" spans="1:23" ht="21.75" customHeight="1" x14ac:dyDescent="0.3">
      <c r="A14" s="135">
        <v>2</v>
      </c>
      <c r="B14" s="137" t="s">
        <v>233</v>
      </c>
      <c r="C14" s="139" t="s">
        <v>1</v>
      </c>
      <c r="D14" s="13">
        <f>E14+F14+G14+H14+I14+J14+K14+L14+M14+N14+O14+P14</f>
        <v>36</v>
      </c>
      <c r="E14" s="2">
        <v>3</v>
      </c>
      <c r="F14" s="2">
        <v>3</v>
      </c>
      <c r="G14" s="2">
        <v>3</v>
      </c>
      <c r="H14" s="2">
        <v>3</v>
      </c>
      <c r="I14" s="2">
        <v>3</v>
      </c>
      <c r="J14" s="2">
        <v>3</v>
      </c>
      <c r="K14" s="2">
        <v>3</v>
      </c>
      <c r="L14" s="2">
        <v>3</v>
      </c>
      <c r="M14" s="2">
        <v>3</v>
      </c>
      <c r="N14" s="2">
        <v>3</v>
      </c>
      <c r="O14" s="2">
        <v>3</v>
      </c>
      <c r="P14" s="2">
        <v>3</v>
      </c>
      <c r="Q14" s="2"/>
      <c r="R14" s="127"/>
      <c r="S14" s="127"/>
      <c r="T14" s="4">
        <v>44979</v>
      </c>
      <c r="V14" s="7"/>
    </row>
    <row r="15" spans="1:23" ht="28.5" customHeight="1" x14ac:dyDescent="0.3">
      <c r="A15" s="136"/>
      <c r="B15" s="138"/>
      <c r="C15" s="140"/>
      <c r="D15" s="13" t="s">
        <v>54</v>
      </c>
      <c r="E15" s="4">
        <v>18000</v>
      </c>
      <c r="F15" s="4">
        <v>18000</v>
      </c>
      <c r="G15" s="4">
        <v>18000</v>
      </c>
      <c r="H15" s="4">
        <v>18000</v>
      </c>
      <c r="I15" s="4">
        <v>18000</v>
      </c>
      <c r="J15" s="4">
        <v>18000</v>
      </c>
      <c r="K15" s="4">
        <v>18000</v>
      </c>
      <c r="L15" s="4">
        <v>18000</v>
      </c>
      <c r="M15" s="4">
        <v>18000</v>
      </c>
      <c r="N15" s="4">
        <v>18000</v>
      </c>
      <c r="O15" s="4">
        <v>18000</v>
      </c>
      <c r="P15" s="4">
        <v>17500</v>
      </c>
      <c r="Q15" s="4">
        <f>SUM(E15:P15)</f>
        <v>215500</v>
      </c>
      <c r="R15" s="4"/>
      <c r="S15" s="4">
        <f>+Q15+R15</f>
        <v>215500</v>
      </c>
      <c r="T15" s="4"/>
      <c r="V15" s="7"/>
    </row>
    <row r="16" spans="1:23" ht="30.75" customHeight="1" x14ac:dyDescent="0.3">
      <c r="A16" s="135">
        <v>3</v>
      </c>
      <c r="B16" s="141" t="s">
        <v>37</v>
      </c>
      <c r="C16" s="139" t="s">
        <v>2</v>
      </c>
      <c r="D16" s="13">
        <f>E16+F16+G16+H16+I16+J16+K16+L16+M16+N16+O16+P16</f>
        <v>3</v>
      </c>
      <c r="E16" s="2"/>
      <c r="F16" s="2">
        <v>1</v>
      </c>
      <c r="G16" s="2"/>
      <c r="H16" s="2">
        <v>1</v>
      </c>
      <c r="I16" s="2"/>
      <c r="J16" s="2"/>
      <c r="K16" s="2"/>
      <c r="L16" s="2"/>
      <c r="M16" s="2"/>
      <c r="N16" s="2"/>
      <c r="O16" s="2"/>
      <c r="P16" s="2">
        <v>1</v>
      </c>
      <c r="Q16" s="2"/>
      <c r="R16" s="127"/>
      <c r="S16" s="127"/>
      <c r="T16" s="4">
        <v>44979</v>
      </c>
      <c r="V16" s="7"/>
    </row>
    <row r="17" spans="1:25" ht="31.5" customHeight="1" x14ac:dyDescent="0.3">
      <c r="A17" s="136"/>
      <c r="B17" s="142"/>
      <c r="C17" s="140"/>
      <c r="D17" s="13" t="s">
        <v>54</v>
      </c>
      <c r="E17" s="4">
        <v>17900</v>
      </c>
      <c r="F17" s="4">
        <v>17900</v>
      </c>
      <c r="G17" s="4">
        <v>17900</v>
      </c>
      <c r="H17" s="4">
        <v>17900</v>
      </c>
      <c r="I17" s="4">
        <v>17900</v>
      </c>
      <c r="J17" s="4">
        <v>17900</v>
      </c>
      <c r="K17" s="4">
        <v>17900</v>
      </c>
      <c r="L17" s="4">
        <v>17900</v>
      </c>
      <c r="M17" s="4">
        <v>17900</v>
      </c>
      <c r="N17" s="4">
        <v>17900</v>
      </c>
      <c r="O17" s="4">
        <v>17900</v>
      </c>
      <c r="P17" s="4">
        <v>17900</v>
      </c>
      <c r="Q17" s="4">
        <f>SUM(E17:P17)</f>
        <v>214800</v>
      </c>
      <c r="R17" s="4"/>
      <c r="S17" s="4">
        <f>+Q17+R17</f>
        <v>214800</v>
      </c>
      <c r="T17" s="4"/>
      <c r="V17" s="7"/>
    </row>
    <row r="18" spans="1:25" ht="21.75" customHeight="1" x14ac:dyDescent="0.3">
      <c r="A18" s="135">
        <v>4</v>
      </c>
      <c r="B18" s="141" t="s">
        <v>87</v>
      </c>
      <c r="C18" s="139" t="s">
        <v>1</v>
      </c>
      <c r="D18" s="13">
        <f>E18+F18+G18+H18+I18+J18+K18+L18+M18+N18+O18+P18</f>
        <v>720</v>
      </c>
      <c r="E18" s="2">
        <v>60</v>
      </c>
      <c r="F18" s="2">
        <v>60</v>
      </c>
      <c r="G18" s="2">
        <v>60</v>
      </c>
      <c r="H18" s="2">
        <v>60</v>
      </c>
      <c r="I18" s="2">
        <v>60</v>
      </c>
      <c r="J18" s="2">
        <v>60</v>
      </c>
      <c r="K18" s="2">
        <v>60</v>
      </c>
      <c r="L18" s="2">
        <v>60</v>
      </c>
      <c r="M18" s="2">
        <v>60</v>
      </c>
      <c r="N18" s="2">
        <v>60</v>
      </c>
      <c r="O18" s="2">
        <v>60</v>
      </c>
      <c r="P18" s="2">
        <v>60</v>
      </c>
      <c r="Q18" s="2"/>
      <c r="R18" s="127"/>
      <c r="S18" s="127"/>
      <c r="T18" s="4">
        <v>720</v>
      </c>
      <c r="V18" s="7"/>
    </row>
    <row r="19" spans="1:25" ht="28.5" customHeight="1" x14ac:dyDescent="0.3">
      <c r="A19" s="136"/>
      <c r="B19" s="142"/>
      <c r="C19" s="140"/>
      <c r="D19" s="13" t="s">
        <v>54</v>
      </c>
      <c r="E19" s="4">
        <v>17916</v>
      </c>
      <c r="F19" s="4">
        <v>17916</v>
      </c>
      <c r="G19" s="4">
        <v>17916</v>
      </c>
      <c r="H19" s="4">
        <v>17916</v>
      </c>
      <c r="I19" s="4">
        <v>17916</v>
      </c>
      <c r="J19" s="4">
        <v>17916</v>
      </c>
      <c r="K19" s="4">
        <v>17916</v>
      </c>
      <c r="L19" s="4">
        <v>17916</v>
      </c>
      <c r="M19" s="4">
        <v>17916</v>
      </c>
      <c r="N19" s="4">
        <v>17916</v>
      </c>
      <c r="O19" s="4">
        <v>17917</v>
      </c>
      <c r="P19" s="4">
        <v>17900</v>
      </c>
      <c r="Q19" s="4">
        <f>SUM(E19:P19)</f>
        <v>214977</v>
      </c>
      <c r="R19" s="4"/>
      <c r="S19" s="4">
        <f>+Q19+R19</f>
        <v>214977</v>
      </c>
      <c r="T19" s="4"/>
      <c r="V19" s="7"/>
    </row>
    <row r="20" spans="1:25" ht="30.75" customHeight="1" x14ac:dyDescent="0.3">
      <c r="A20" s="135">
        <v>5</v>
      </c>
      <c r="B20" s="141" t="s">
        <v>86</v>
      </c>
      <c r="C20" s="139" t="s">
        <v>1</v>
      </c>
      <c r="D20" s="13">
        <f>E20+F20+G20+H20+I20+J20+K20+L20+M20+N20+O20+P20</f>
        <v>24</v>
      </c>
      <c r="E20" s="2">
        <v>2</v>
      </c>
      <c r="F20" s="2">
        <v>2</v>
      </c>
      <c r="G20" s="2">
        <v>2</v>
      </c>
      <c r="H20" s="2">
        <v>2</v>
      </c>
      <c r="I20" s="2">
        <v>2</v>
      </c>
      <c r="J20" s="2">
        <v>2</v>
      </c>
      <c r="K20" s="2">
        <v>2</v>
      </c>
      <c r="L20" s="2">
        <v>2</v>
      </c>
      <c r="M20" s="2">
        <v>2</v>
      </c>
      <c r="N20" s="2">
        <v>2</v>
      </c>
      <c r="O20" s="2">
        <v>2</v>
      </c>
      <c r="P20" s="2">
        <v>2</v>
      </c>
      <c r="Q20" s="2"/>
      <c r="R20" s="127"/>
      <c r="S20" s="127"/>
      <c r="T20" s="4">
        <v>21659</v>
      </c>
      <c r="V20" s="10"/>
      <c r="X20" s="7"/>
    </row>
    <row r="21" spans="1:25" ht="35.25" customHeight="1" x14ac:dyDescent="0.3">
      <c r="A21" s="136"/>
      <c r="B21" s="142"/>
      <c r="C21" s="140"/>
      <c r="D21" s="13" t="s">
        <v>54</v>
      </c>
      <c r="E21" s="4">
        <v>18666</v>
      </c>
      <c r="F21" s="4">
        <v>18666</v>
      </c>
      <c r="G21" s="4">
        <v>18616</v>
      </c>
      <c r="H21" s="4">
        <v>18666</v>
      </c>
      <c r="I21" s="4">
        <v>18666</v>
      </c>
      <c r="J21" s="4">
        <v>18666</v>
      </c>
      <c r="K21" s="4">
        <v>18666</v>
      </c>
      <c r="L21" s="4">
        <v>18666</v>
      </c>
      <c r="M21" s="4">
        <v>18666</v>
      </c>
      <c r="N21" s="4">
        <v>18666</v>
      </c>
      <c r="O21" s="4">
        <v>18660</v>
      </c>
      <c r="P21" s="4">
        <v>18665</v>
      </c>
      <c r="Q21" s="4">
        <f>SUM(E21:P21)</f>
        <v>223935</v>
      </c>
      <c r="R21" s="4">
        <v>-200000</v>
      </c>
      <c r="S21" s="4">
        <f>+Q21+R21</f>
        <v>23935</v>
      </c>
      <c r="T21" s="4"/>
      <c r="V21" s="10"/>
      <c r="X21" s="7"/>
    </row>
    <row r="22" spans="1:25" ht="25.5" customHeight="1" x14ac:dyDescent="0.3">
      <c r="A22" s="135">
        <v>6</v>
      </c>
      <c r="B22" s="141" t="s">
        <v>34</v>
      </c>
      <c r="C22" s="139" t="s">
        <v>1</v>
      </c>
      <c r="D22" s="16">
        <f>E22+F22+G22+H22+I22+J22+K22+L22+M22+N22+O22+P22</f>
        <v>72</v>
      </c>
      <c r="E22" s="2">
        <v>6</v>
      </c>
      <c r="F22" s="2">
        <v>6</v>
      </c>
      <c r="G22" s="2">
        <v>6</v>
      </c>
      <c r="H22" s="2">
        <v>6</v>
      </c>
      <c r="I22" s="2">
        <v>6</v>
      </c>
      <c r="J22" s="2">
        <v>6</v>
      </c>
      <c r="K22" s="2">
        <v>6</v>
      </c>
      <c r="L22" s="2">
        <v>6</v>
      </c>
      <c r="M22" s="2">
        <v>6</v>
      </c>
      <c r="N22" s="2">
        <v>6</v>
      </c>
      <c r="O22" s="2">
        <v>6</v>
      </c>
      <c r="P22" s="2">
        <v>6</v>
      </c>
      <c r="Q22" s="2"/>
      <c r="R22" s="127"/>
      <c r="S22" s="127"/>
      <c r="T22" s="4">
        <v>44979</v>
      </c>
      <c r="V22" s="10"/>
      <c r="X22" s="7"/>
    </row>
    <row r="23" spans="1:25" ht="28.5" customHeight="1" x14ac:dyDescent="0.3">
      <c r="A23" s="136"/>
      <c r="B23" s="142"/>
      <c r="C23" s="140"/>
      <c r="D23" s="13" t="s">
        <v>54</v>
      </c>
      <c r="E23" s="4">
        <v>17900</v>
      </c>
      <c r="F23" s="4">
        <v>17900</v>
      </c>
      <c r="G23" s="4">
        <v>17900</v>
      </c>
      <c r="H23" s="4">
        <v>17900</v>
      </c>
      <c r="I23" s="4">
        <v>17900</v>
      </c>
      <c r="J23" s="4">
        <v>17900</v>
      </c>
      <c r="K23" s="4">
        <v>17900</v>
      </c>
      <c r="L23" s="4">
        <v>17900</v>
      </c>
      <c r="M23" s="4">
        <v>17900</v>
      </c>
      <c r="N23" s="4">
        <v>17900</v>
      </c>
      <c r="O23" s="4">
        <v>17900</v>
      </c>
      <c r="P23" s="4">
        <v>17900.04</v>
      </c>
      <c r="Q23" s="4">
        <f>SUM(E23:P23)</f>
        <v>214800.04</v>
      </c>
      <c r="R23" s="4">
        <v>-74678.720000000001</v>
      </c>
      <c r="S23" s="4">
        <f>+Q23+R23</f>
        <v>140121.32</v>
      </c>
      <c r="T23" s="4"/>
      <c r="V23" s="10"/>
      <c r="X23" s="7"/>
    </row>
    <row r="24" spans="1:25" ht="31.5" customHeight="1" x14ac:dyDescent="0.3">
      <c r="A24" s="135">
        <v>7</v>
      </c>
      <c r="B24" s="141" t="s">
        <v>35</v>
      </c>
      <c r="C24" s="139" t="s">
        <v>1</v>
      </c>
      <c r="D24" s="13">
        <f>E24+F24+G24+H24+I24+J24+K24+L24+M24+N24+O24+P24</f>
        <v>48</v>
      </c>
      <c r="E24" s="2">
        <v>4</v>
      </c>
      <c r="F24" s="2">
        <v>4</v>
      </c>
      <c r="G24" s="2">
        <v>4</v>
      </c>
      <c r="H24" s="2">
        <v>4</v>
      </c>
      <c r="I24" s="2">
        <v>4</v>
      </c>
      <c r="J24" s="2">
        <v>4</v>
      </c>
      <c r="K24" s="2">
        <v>4</v>
      </c>
      <c r="L24" s="2">
        <v>4</v>
      </c>
      <c r="M24" s="2">
        <v>4</v>
      </c>
      <c r="N24" s="2">
        <v>4</v>
      </c>
      <c r="O24" s="2">
        <v>4</v>
      </c>
      <c r="P24" s="2">
        <v>4</v>
      </c>
      <c r="Q24" s="2"/>
      <c r="R24" s="127"/>
      <c r="S24" s="127"/>
      <c r="T24" s="4">
        <v>3345</v>
      </c>
      <c r="V24" s="10"/>
      <c r="X24" s="7"/>
    </row>
    <row r="25" spans="1:25" ht="30" customHeight="1" x14ac:dyDescent="0.3">
      <c r="A25" s="136"/>
      <c r="B25" s="142"/>
      <c r="C25" s="140"/>
      <c r="D25" s="13" t="s">
        <v>54</v>
      </c>
      <c r="E25" s="4">
        <v>18800</v>
      </c>
      <c r="F25" s="4">
        <v>18800</v>
      </c>
      <c r="G25" s="4">
        <v>18800</v>
      </c>
      <c r="H25" s="4">
        <v>18800</v>
      </c>
      <c r="I25" s="4">
        <v>18800</v>
      </c>
      <c r="J25" s="4">
        <v>18800</v>
      </c>
      <c r="K25" s="4">
        <v>18800</v>
      </c>
      <c r="L25" s="4">
        <v>18800</v>
      </c>
      <c r="M25" s="4">
        <v>18790</v>
      </c>
      <c r="N25" s="4">
        <v>18757</v>
      </c>
      <c r="O25" s="4">
        <v>18810</v>
      </c>
      <c r="P25" s="4">
        <v>18800</v>
      </c>
      <c r="Q25" s="4">
        <f>SUM(E25:P25)</f>
        <v>225557</v>
      </c>
      <c r="R25" s="4"/>
      <c r="S25" s="4">
        <f>+Q25+R25</f>
        <v>225557</v>
      </c>
      <c r="T25" s="4"/>
      <c r="V25" s="10"/>
      <c r="X25" s="7"/>
    </row>
    <row r="26" spans="1:25" ht="27" customHeight="1" x14ac:dyDescent="0.3">
      <c r="A26" s="158" t="s">
        <v>6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60"/>
      <c r="Q26" s="108">
        <f>SUM(Q13+Q15+Q17+Q19+Q21+Q23+Q25)</f>
        <v>1541073.04</v>
      </c>
      <c r="R26" s="108">
        <f>SUM(R13+R15+R17+R19+R21+R23+R25)</f>
        <v>-274678.71999999997</v>
      </c>
      <c r="S26" s="108">
        <f>SUM(S13+S15+S17+S19+S21+S23+S25)</f>
        <v>1266394.32</v>
      </c>
      <c r="T26" s="17"/>
      <c r="V26" s="10"/>
      <c r="X26" s="7"/>
    </row>
    <row r="27" spans="1:25" x14ac:dyDescent="0.3">
      <c r="A27" s="18"/>
      <c r="B27" s="19"/>
      <c r="C27" s="18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1"/>
      <c r="V27" s="10"/>
      <c r="X27" s="7"/>
    </row>
    <row r="28" spans="1:25" x14ac:dyDescent="0.3">
      <c r="A28" s="18"/>
      <c r="B28" s="19"/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1"/>
      <c r="V28" s="10"/>
      <c r="Y28" s="11"/>
    </row>
    <row r="29" spans="1:25" x14ac:dyDescent="0.3">
      <c r="A29" s="18"/>
      <c r="B29" s="22"/>
      <c r="C29" s="18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1"/>
      <c r="V29" s="10"/>
    </row>
    <row r="30" spans="1:25" x14ac:dyDescent="0.3">
      <c r="A30" s="18"/>
      <c r="B30" s="22"/>
      <c r="C30" s="18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1"/>
      <c r="V30" s="10"/>
    </row>
    <row r="31" spans="1:25" x14ac:dyDescent="0.3">
      <c r="A31" s="18"/>
      <c r="B31" s="22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  <row r="32" spans="1:25" x14ac:dyDescent="0.3">
      <c r="B32" s="23"/>
    </row>
    <row r="33" spans="2:9" x14ac:dyDescent="0.3">
      <c r="B33" s="23"/>
    </row>
    <row r="34" spans="2:9" x14ac:dyDescent="0.3">
      <c r="B34" s="23"/>
    </row>
    <row r="35" spans="2:9" x14ac:dyDescent="0.3">
      <c r="B35" s="23"/>
    </row>
    <row r="36" spans="2:9" x14ac:dyDescent="0.3">
      <c r="B36" s="23"/>
    </row>
    <row r="37" spans="2:9" x14ac:dyDescent="0.3">
      <c r="B37" s="23"/>
    </row>
    <row r="38" spans="2:9" x14ac:dyDescent="0.3">
      <c r="B38" s="23"/>
    </row>
    <row r="39" spans="2:9" x14ac:dyDescent="0.3">
      <c r="B39" s="23"/>
    </row>
    <row r="40" spans="2:9" x14ac:dyDescent="0.3">
      <c r="B40" s="23"/>
    </row>
    <row r="41" spans="2:9" x14ac:dyDescent="0.3">
      <c r="B41" s="23"/>
    </row>
    <row r="42" spans="2:9" x14ac:dyDescent="0.3">
      <c r="B42" s="23"/>
    </row>
    <row r="43" spans="2:9" x14ac:dyDescent="0.3">
      <c r="B43" s="23"/>
      <c r="G43" s="7"/>
    </row>
    <row r="44" spans="2:9" x14ac:dyDescent="0.3">
      <c r="B44" s="23"/>
      <c r="F44" s="7"/>
      <c r="G44" s="7"/>
      <c r="I44" s="7"/>
    </row>
    <row r="45" spans="2:9" x14ac:dyDescent="0.3">
      <c r="B45" s="23"/>
      <c r="F45" s="7"/>
      <c r="I45" s="7"/>
    </row>
    <row r="46" spans="2:9" x14ac:dyDescent="0.3">
      <c r="B46" s="23"/>
      <c r="F46" s="11"/>
      <c r="G46" s="11"/>
      <c r="H46" s="11"/>
      <c r="I46" s="7"/>
    </row>
    <row r="47" spans="2:9" x14ac:dyDescent="0.3">
      <c r="B47" s="23"/>
      <c r="I47" s="7"/>
    </row>
    <row r="48" spans="2:9" x14ac:dyDescent="0.3">
      <c r="B48" s="23"/>
    </row>
    <row r="49" spans="2:2" x14ac:dyDescent="0.3">
      <c r="B49" s="11"/>
    </row>
  </sheetData>
  <mergeCells count="48">
    <mergeCell ref="R10:R11"/>
    <mergeCell ref="S10:S11"/>
    <mergeCell ref="A26:P26"/>
    <mergeCell ref="A5:T5"/>
    <mergeCell ref="C10:C11"/>
    <mergeCell ref="A10:A11"/>
    <mergeCell ref="B10:B11"/>
    <mergeCell ref="E10:P10"/>
    <mergeCell ref="D10:D11"/>
    <mergeCell ref="T10:T11"/>
    <mergeCell ref="Q10:Q11"/>
    <mergeCell ref="A12:A13"/>
    <mergeCell ref="B12:B13"/>
    <mergeCell ref="C12:C13"/>
    <mergeCell ref="A18:A19"/>
    <mergeCell ref="B18:B19"/>
    <mergeCell ref="A2:T2"/>
    <mergeCell ref="A6:T6"/>
    <mergeCell ref="A7:C7"/>
    <mergeCell ref="A8:C8"/>
    <mergeCell ref="A4:C4"/>
    <mergeCell ref="D3:L3"/>
    <mergeCell ref="D4:L4"/>
    <mergeCell ref="M4:T4"/>
    <mergeCell ref="M3:T3"/>
    <mergeCell ref="A3:C3"/>
    <mergeCell ref="O7:T7"/>
    <mergeCell ref="O8:T8"/>
    <mergeCell ref="J7:N7"/>
    <mergeCell ref="J8:N8"/>
    <mergeCell ref="D7:I7"/>
    <mergeCell ref="D8:I8"/>
    <mergeCell ref="A14:A15"/>
    <mergeCell ref="B14:B15"/>
    <mergeCell ref="C14:C15"/>
    <mergeCell ref="C24:C25"/>
    <mergeCell ref="B16:B17"/>
    <mergeCell ref="C16:C17"/>
    <mergeCell ref="A24:A25"/>
    <mergeCell ref="B24:B25"/>
    <mergeCell ref="B20:B21"/>
    <mergeCell ref="C20:C21"/>
    <mergeCell ref="A16:A17"/>
    <mergeCell ref="A22:A23"/>
    <mergeCell ref="B22:B23"/>
    <mergeCell ref="C22:C23"/>
    <mergeCell ref="C18:C19"/>
    <mergeCell ref="A20:A21"/>
  </mergeCells>
  <printOptions horizontalCentered="1"/>
  <pageMargins left="0.70866141732283472" right="0.70866141732283472" top="0.94722222222222219" bottom="0.74803149606299213" header="0.31496062992125984" footer="0.31496062992125984"/>
  <pageSetup paperSize="5" scale="62" orientation="landscape" verticalDpi="300" r:id="rId1"/>
  <headerFooter>
    <oddHeader>&amp;L&amp;G&amp;C&amp;"Arial Black,Normal"&amp;14H. AYUNTAMIENTO MUNICIPAL CONSTITUCIONAL DE
BENITO JUÁREZ, GUERRERO
EJERCICIO FISCAL 2021&amp;R&amp;G</oddHead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T21"/>
  <sheetViews>
    <sheetView view="pageBreakPreview" topLeftCell="C17" zoomScaleNormal="90" zoomScaleSheetLayoutView="100" zoomScalePageLayoutView="80" workbookViewId="0">
      <selection activeCell="S25" sqref="S25"/>
    </sheetView>
  </sheetViews>
  <sheetFormatPr baseColWidth="10" defaultColWidth="11.42578125" defaultRowHeight="16.5" x14ac:dyDescent="0.3"/>
  <cols>
    <col min="1" max="1" width="5" style="6" customWidth="1"/>
    <col min="2" max="2" width="37.5703125" style="6" customWidth="1"/>
    <col min="3" max="3" width="11.5703125" style="6" customWidth="1"/>
    <col min="4" max="4" width="8" style="6" customWidth="1"/>
    <col min="5" max="16" width="8.140625" style="6" bestFit="1" customWidth="1"/>
    <col min="17" max="17" width="14.5703125" style="6" bestFit="1" customWidth="1"/>
    <col min="18" max="19" width="14.5703125" style="6" customWidth="1"/>
    <col min="20" max="20" width="9.85546875" style="6" customWidth="1"/>
    <col min="21" max="16384" width="11.42578125" style="6"/>
  </cols>
  <sheetData>
    <row r="1" spans="1:20" x14ac:dyDescent="0.3">
      <c r="A1" s="143" t="s">
        <v>81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" s="8" customFormat="1" ht="50.25" customHeight="1" thickBot="1" x14ac:dyDescent="0.35">
      <c r="A3" s="149" t="s">
        <v>36</v>
      </c>
      <c r="B3" s="149"/>
      <c r="C3" s="149"/>
      <c r="D3" s="151" t="s">
        <v>235</v>
      </c>
      <c r="E3" s="151"/>
      <c r="F3" s="151"/>
      <c r="G3" s="151"/>
      <c r="H3" s="151"/>
      <c r="I3" s="151"/>
      <c r="J3" s="151"/>
      <c r="K3" s="151"/>
      <c r="L3" s="151"/>
      <c r="M3" s="152" t="s">
        <v>237</v>
      </c>
      <c r="N3" s="152"/>
      <c r="O3" s="152"/>
      <c r="P3" s="152"/>
      <c r="Q3" s="152"/>
      <c r="R3" s="152"/>
      <c r="S3" s="152"/>
      <c r="T3" s="153"/>
    </row>
    <row r="4" spans="1:20" ht="17.25" thickBot="1" x14ac:dyDescent="0.3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1:20" x14ac:dyDescent="0.3">
      <c r="A5" s="144" t="s">
        <v>82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0" x14ac:dyDescent="0.3">
      <c r="A6" s="146" t="s">
        <v>75</v>
      </c>
      <c r="B6" s="147"/>
      <c r="C6" s="147"/>
      <c r="D6" s="147" t="s">
        <v>77</v>
      </c>
      <c r="E6" s="147"/>
      <c r="F6" s="147"/>
      <c r="G6" s="147"/>
      <c r="H6" s="147"/>
      <c r="I6" s="147"/>
      <c r="J6" s="147" t="s">
        <v>78</v>
      </c>
      <c r="K6" s="147"/>
      <c r="L6" s="147"/>
      <c r="M6" s="147"/>
      <c r="N6" s="147"/>
      <c r="O6" s="147" t="s">
        <v>80</v>
      </c>
      <c r="P6" s="147"/>
      <c r="Q6" s="147"/>
      <c r="R6" s="147"/>
      <c r="S6" s="147"/>
      <c r="T6" s="154"/>
    </row>
    <row r="7" spans="1:20" ht="33.75" customHeight="1" thickBot="1" x14ac:dyDescent="0.35">
      <c r="A7" s="148" t="s">
        <v>134</v>
      </c>
      <c r="B7" s="149"/>
      <c r="C7" s="149"/>
      <c r="D7" s="149" t="s">
        <v>88</v>
      </c>
      <c r="E7" s="149"/>
      <c r="F7" s="149"/>
      <c r="G7" s="149"/>
      <c r="H7" s="149"/>
      <c r="I7" s="149"/>
      <c r="J7" s="263" t="s">
        <v>89</v>
      </c>
      <c r="K7" s="263"/>
      <c r="L7" s="263"/>
      <c r="M7" s="263"/>
      <c r="N7" s="263"/>
      <c r="O7" s="151" t="s">
        <v>213</v>
      </c>
      <c r="P7" s="151"/>
      <c r="Q7" s="151"/>
      <c r="R7" s="151"/>
      <c r="S7" s="151"/>
      <c r="T7" s="155"/>
    </row>
    <row r="8" spans="1:20" x14ac:dyDescent="0.3">
      <c r="A8" s="224"/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</row>
    <row r="9" spans="1:20" x14ac:dyDescent="0.3">
      <c r="A9" s="246" t="s">
        <v>51</v>
      </c>
      <c r="B9" s="246" t="s">
        <v>71</v>
      </c>
      <c r="C9" s="246" t="s">
        <v>52</v>
      </c>
      <c r="D9" s="246" t="s">
        <v>53</v>
      </c>
      <c r="E9" s="246" t="s">
        <v>72</v>
      </c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156" t="s">
        <v>265</v>
      </c>
      <c r="R9" s="156" t="s">
        <v>266</v>
      </c>
      <c r="S9" s="156" t="s">
        <v>267</v>
      </c>
      <c r="T9" s="247" t="s">
        <v>61</v>
      </c>
    </row>
    <row r="10" spans="1:20" x14ac:dyDescent="0.3">
      <c r="A10" s="246"/>
      <c r="B10" s="246"/>
      <c r="C10" s="246"/>
      <c r="D10" s="246"/>
      <c r="E10" s="1" t="s">
        <v>38</v>
      </c>
      <c r="F10" s="1" t="s">
        <v>39</v>
      </c>
      <c r="G10" s="1" t="s">
        <v>40</v>
      </c>
      <c r="H10" s="1" t="s">
        <v>41</v>
      </c>
      <c r="I10" s="1" t="s">
        <v>40</v>
      </c>
      <c r="J10" s="1" t="s">
        <v>42</v>
      </c>
      <c r="K10" s="1" t="s">
        <v>42</v>
      </c>
      <c r="L10" s="1" t="s">
        <v>41</v>
      </c>
      <c r="M10" s="1" t="s">
        <v>43</v>
      </c>
      <c r="N10" s="1" t="s">
        <v>44</v>
      </c>
      <c r="O10" s="1" t="s">
        <v>45</v>
      </c>
      <c r="P10" s="1" t="s">
        <v>46</v>
      </c>
      <c r="Q10" s="157"/>
      <c r="R10" s="157"/>
      <c r="S10" s="157"/>
      <c r="T10" s="247"/>
    </row>
    <row r="11" spans="1:20" x14ac:dyDescent="0.3">
      <c r="A11" s="135">
        <v>1</v>
      </c>
      <c r="B11" s="141" t="s">
        <v>186</v>
      </c>
      <c r="C11" s="139" t="s">
        <v>90</v>
      </c>
      <c r="D11" s="2">
        <f>E11+F11+G11+H11+I11+J11+K11+L11+M11+N11+O11+P11</f>
        <v>72</v>
      </c>
      <c r="E11" s="2">
        <v>6</v>
      </c>
      <c r="F11" s="2">
        <v>6</v>
      </c>
      <c r="G11" s="2">
        <v>6</v>
      </c>
      <c r="H11" s="2">
        <v>6</v>
      </c>
      <c r="I11" s="2">
        <v>6</v>
      </c>
      <c r="J11" s="2">
        <v>6</v>
      </c>
      <c r="K11" s="2">
        <v>6</v>
      </c>
      <c r="L11" s="2">
        <v>6</v>
      </c>
      <c r="M11" s="2">
        <v>6</v>
      </c>
      <c r="N11" s="2">
        <v>6</v>
      </c>
      <c r="O11" s="2">
        <v>6</v>
      </c>
      <c r="P11" s="2">
        <v>6</v>
      </c>
      <c r="Q11" s="2"/>
      <c r="R11" s="127"/>
      <c r="S11" s="127"/>
      <c r="T11" s="4">
        <v>1400</v>
      </c>
    </row>
    <row r="12" spans="1:20" ht="33.75" customHeight="1" x14ac:dyDescent="0.3">
      <c r="A12" s="136"/>
      <c r="B12" s="142"/>
      <c r="C12" s="140"/>
      <c r="D12" s="13" t="s">
        <v>54</v>
      </c>
      <c r="E12" s="4">
        <v>1643</v>
      </c>
      <c r="F12" s="4">
        <v>1362</v>
      </c>
      <c r="G12" s="4">
        <v>1642</v>
      </c>
      <c r="H12" s="4">
        <v>1642</v>
      </c>
      <c r="I12" s="4">
        <v>1642</v>
      </c>
      <c r="J12" s="4">
        <v>1642</v>
      </c>
      <c r="K12" s="4">
        <v>1642</v>
      </c>
      <c r="L12" s="4">
        <v>1542</v>
      </c>
      <c r="M12" s="4">
        <v>1642</v>
      </c>
      <c r="N12" s="4">
        <v>1645</v>
      </c>
      <c r="O12" s="4">
        <v>1642</v>
      </c>
      <c r="P12" s="4">
        <v>1652</v>
      </c>
      <c r="Q12" s="4">
        <f>SUM(E12:P12)</f>
        <v>19338</v>
      </c>
      <c r="R12" s="4">
        <v>-10000</v>
      </c>
      <c r="S12" s="4">
        <f>+Q12+R12</f>
        <v>9338</v>
      </c>
      <c r="T12" s="4"/>
    </row>
    <row r="13" spans="1:20" x14ac:dyDescent="0.3">
      <c r="A13" s="135">
        <v>2</v>
      </c>
      <c r="B13" s="141" t="s">
        <v>188</v>
      </c>
      <c r="C13" s="139" t="s">
        <v>9</v>
      </c>
      <c r="D13" s="13">
        <f>E13+F13+G13+H13+I13+J13+K13+L13+M13+N13+O13+P13</f>
        <v>240</v>
      </c>
      <c r="E13" s="2">
        <v>20</v>
      </c>
      <c r="F13" s="2">
        <v>20</v>
      </c>
      <c r="G13" s="2">
        <v>20</v>
      </c>
      <c r="H13" s="2">
        <v>20</v>
      </c>
      <c r="I13" s="2">
        <v>20</v>
      </c>
      <c r="J13" s="2">
        <v>20</v>
      </c>
      <c r="K13" s="2">
        <v>20</v>
      </c>
      <c r="L13" s="2">
        <v>20</v>
      </c>
      <c r="M13" s="2">
        <v>20</v>
      </c>
      <c r="N13" s="2">
        <v>20</v>
      </c>
      <c r="O13" s="2">
        <v>20</v>
      </c>
      <c r="P13" s="2">
        <v>20</v>
      </c>
      <c r="Q13" s="2"/>
      <c r="R13" s="127"/>
      <c r="S13" s="127"/>
      <c r="T13" s="4">
        <v>1200</v>
      </c>
    </row>
    <row r="14" spans="1:20" ht="33" customHeight="1" x14ac:dyDescent="0.3">
      <c r="A14" s="136"/>
      <c r="B14" s="142"/>
      <c r="C14" s="140"/>
      <c r="D14" s="13" t="s">
        <v>54</v>
      </c>
      <c r="E14" s="4">
        <v>875</v>
      </c>
      <c r="F14" s="4">
        <v>875</v>
      </c>
      <c r="G14" s="4">
        <v>875</v>
      </c>
      <c r="H14" s="4">
        <v>875</v>
      </c>
      <c r="I14" s="4">
        <v>875</v>
      </c>
      <c r="J14" s="4">
        <v>875</v>
      </c>
      <c r="K14" s="4">
        <v>875</v>
      </c>
      <c r="L14" s="4">
        <v>875</v>
      </c>
      <c r="M14" s="4">
        <v>875</v>
      </c>
      <c r="N14" s="4">
        <v>875</v>
      </c>
      <c r="O14" s="4">
        <v>875</v>
      </c>
      <c r="P14" s="4">
        <v>875</v>
      </c>
      <c r="Q14" s="4">
        <f>SUM(E14:P14)</f>
        <v>10500</v>
      </c>
      <c r="R14" s="4"/>
      <c r="S14" s="4">
        <f>+Q14+R14</f>
        <v>10500</v>
      </c>
      <c r="T14" s="4"/>
    </row>
    <row r="15" spans="1:20" x14ac:dyDescent="0.3">
      <c r="A15" s="135">
        <v>3</v>
      </c>
      <c r="B15" s="137" t="s">
        <v>187</v>
      </c>
      <c r="C15" s="135" t="s">
        <v>93</v>
      </c>
      <c r="D15" s="13">
        <f>E15+F15+G15+H15+I15+J15+K15+L15+M15+N15+O15+P15</f>
        <v>240</v>
      </c>
      <c r="E15" s="2">
        <v>20</v>
      </c>
      <c r="F15" s="2">
        <v>20</v>
      </c>
      <c r="G15" s="2">
        <v>20</v>
      </c>
      <c r="H15" s="2">
        <v>20</v>
      </c>
      <c r="I15" s="2">
        <v>20</v>
      </c>
      <c r="J15" s="2">
        <v>20</v>
      </c>
      <c r="K15" s="2">
        <v>20</v>
      </c>
      <c r="L15" s="2">
        <v>20</v>
      </c>
      <c r="M15" s="2">
        <v>20</v>
      </c>
      <c r="N15" s="2">
        <v>20</v>
      </c>
      <c r="O15" s="2">
        <v>20</v>
      </c>
      <c r="P15" s="2">
        <v>20</v>
      </c>
      <c r="Q15" s="2"/>
      <c r="R15" s="127"/>
      <c r="S15" s="127"/>
      <c r="T15" s="4">
        <v>240</v>
      </c>
    </row>
    <row r="16" spans="1:20" ht="33" customHeight="1" x14ac:dyDescent="0.3">
      <c r="A16" s="136"/>
      <c r="B16" s="138"/>
      <c r="C16" s="136"/>
      <c r="D16" s="13" t="s">
        <v>54</v>
      </c>
      <c r="E16" s="4">
        <v>1511</v>
      </c>
      <c r="F16" s="4">
        <v>1511</v>
      </c>
      <c r="G16" s="4">
        <v>1511</v>
      </c>
      <c r="H16" s="4">
        <v>1211</v>
      </c>
      <c r="I16" s="4">
        <v>1511</v>
      </c>
      <c r="J16" s="4">
        <v>1511</v>
      </c>
      <c r="K16" s="4">
        <v>1511</v>
      </c>
      <c r="L16" s="4">
        <v>1511</v>
      </c>
      <c r="M16" s="4">
        <v>1511</v>
      </c>
      <c r="N16" s="4">
        <v>1511</v>
      </c>
      <c r="O16" s="4">
        <v>1511</v>
      </c>
      <c r="P16" s="4">
        <v>1511</v>
      </c>
      <c r="Q16" s="4">
        <f>SUM(E16:P16)</f>
        <v>17832</v>
      </c>
      <c r="R16" s="4">
        <v>-10000</v>
      </c>
      <c r="S16" s="4">
        <f>+Q16+R16</f>
        <v>7832</v>
      </c>
      <c r="T16" s="4"/>
    </row>
    <row r="17" spans="1:20" x14ac:dyDescent="0.3">
      <c r="A17" s="135">
        <v>4</v>
      </c>
      <c r="B17" s="141" t="s">
        <v>91</v>
      </c>
      <c r="C17" s="139" t="s">
        <v>93</v>
      </c>
      <c r="D17" s="13">
        <f>E17+F17+G17+H17+I17+J17+K17+L17+M17+N17+O17+P17</f>
        <v>720</v>
      </c>
      <c r="E17" s="2">
        <v>60</v>
      </c>
      <c r="F17" s="2">
        <v>60</v>
      </c>
      <c r="G17" s="2">
        <v>60</v>
      </c>
      <c r="H17" s="2">
        <v>60</v>
      </c>
      <c r="I17" s="2">
        <v>60</v>
      </c>
      <c r="J17" s="2">
        <v>60</v>
      </c>
      <c r="K17" s="2">
        <v>60</v>
      </c>
      <c r="L17" s="2">
        <v>60</v>
      </c>
      <c r="M17" s="2">
        <v>60</v>
      </c>
      <c r="N17" s="2">
        <v>60</v>
      </c>
      <c r="O17" s="2">
        <v>60</v>
      </c>
      <c r="P17" s="2">
        <v>60</v>
      </c>
      <c r="Q17" s="2"/>
      <c r="R17" s="127"/>
      <c r="S17" s="127"/>
      <c r="T17" s="4">
        <v>720</v>
      </c>
    </row>
    <row r="18" spans="1:20" ht="33" customHeight="1" x14ac:dyDescent="0.3">
      <c r="A18" s="136"/>
      <c r="B18" s="142"/>
      <c r="C18" s="140"/>
      <c r="D18" s="13" t="s">
        <v>54</v>
      </c>
      <c r="E18" s="4">
        <v>2083</v>
      </c>
      <c r="F18" s="4">
        <v>2083</v>
      </c>
      <c r="G18" s="4">
        <v>2083</v>
      </c>
      <c r="H18" s="4">
        <v>2083</v>
      </c>
      <c r="I18" s="4">
        <v>2083</v>
      </c>
      <c r="J18" s="4">
        <v>2083</v>
      </c>
      <c r="K18" s="4">
        <v>2083</v>
      </c>
      <c r="L18" s="4">
        <v>2083</v>
      </c>
      <c r="M18" s="4">
        <v>2083</v>
      </c>
      <c r="N18" s="4">
        <v>2083</v>
      </c>
      <c r="O18" s="4">
        <v>2083</v>
      </c>
      <c r="P18" s="4">
        <v>2083</v>
      </c>
      <c r="Q18" s="92">
        <f>SUM(E18:P18)</f>
        <v>24996</v>
      </c>
      <c r="R18" s="4">
        <v>-10000</v>
      </c>
      <c r="S18" s="4">
        <f>+Q18+R18</f>
        <v>14996</v>
      </c>
      <c r="T18" s="4"/>
    </row>
    <row r="19" spans="1:20" x14ac:dyDescent="0.3">
      <c r="A19" s="135">
        <v>5</v>
      </c>
      <c r="B19" s="141" t="s">
        <v>92</v>
      </c>
      <c r="C19" s="139" t="s">
        <v>11</v>
      </c>
      <c r="D19" s="13">
        <f>E19+F19+G19+H19+I19+J19+K19+L19+M19+N19+O19+P19</f>
        <v>48</v>
      </c>
      <c r="E19" s="2">
        <v>4</v>
      </c>
      <c r="F19" s="2">
        <v>4</v>
      </c>
      <c r="G19" s="2">
        <v>4</v>
      </c>
      <c r="H19" s="2">
        <v>4</v>
      </c>
      <c r="I19" s="2">
        <v>4</v>
      </c>
      <c r="J19" s="2">
        <v>4</v>
      </c>
      <c r="K19" s="2">
        <v>4</v>
      </c>
      <c r="L19" s="2">
        <v>4</v>
      </c>
      <c r="M19" s="2">
        <v>4</v>
      </c>
      <c r="N19" s="2">
        <v>4</v>
      </c>
      <c r="O19" s="2">
        <v>4</v>
      </c>
      <c r="P19" s="2">
        <v>4</v>
      </c>
      <c r="Q19" s="2"/>
      <c r="R19" s="127"/>
      <c r="S19" s="127"/>
      <c r="T19" s="4">
        <v>4211</v>
      </c>
    </row>
    <row r="20" spans="1:20" ht="35.25" customHeight="1" x14ac:dyDescent="0.3">
      <c r="A20" s="136"/>
      <c r="B20" s="142"/>
      <c r="C20" s="140"/>
      <c r="D20" s="13" t="s">
        <v>54</v>
      </c>
      <c r="E20" s="4">
        <v>2125</v>
      </c>
      <c r="F20" s="4">
        <v>2125</v>
      </c>
      <c r="G20" s="4">
        <v>2125</v>
      </c>
      <c r="H20" s="4">
        <v>2125</v>
      </c>
      <c r="I20" s="4">
        <v>2125</v>
      </c>
      <c r="J20" s="4">
        <v>2125</v>
      </c>
      <c r="K20" s="4">
        <v>2125</v>
      </c>
      <c r="L20" s="4">
        <v>2125</v>
      </c>
      <c r="M20" s="4">
        <v>2125</v>
      </c>
      <c r="N20" s="4">
        <v>2125</v>
      </c>
      <c r="O20" s="4">
        <v>2125</v>
      </c>
      <c r="P20" s="4">
        <v>2124.6</v>
      </c>
      <c r="Q20" s="4">
        <f>SUM(E20:P20)</f>
        <v>25499.599999999999</v>
      </c>
      <c r="R20" s="4">
        <v>-15582.8</v>
      </c>
      <c r="S20" s="4">
        <f>+Q20+R20</f>
        <v>9916.7999999999993</v>
      </c>
      <c r="T20" s="4"/>
    </row>
    <row r="21" spans="1:20" ht="23.25" customHeight="1" x14ac:dyDescent="0.3">
      <c r="A21" s="241" t="s">
        <v>6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3"/>
      <c r="Q21" s="108">
        <f>SUM(Q12+Q14+Q16+Q18+Q20)</f>
        <v>98165.6</v>
      </c>
      <c r="R21" s="108">
        <f>SUM(R12+R14+R16+R18+R20)</f>
        <v>-45582.8</v>
      </c>
      <c r="S21" s="108">
        <f>SUM(S12+S14+S16+S18+S20)</f>
        <v>52582.8</v>
      </c>
      <c r="T21" s="114"/>
    </row>
  </sheetData>
  <mergeCells count="43">
    <mergeCell ref="A4:T4"/>
    <mergeCell ref="A9:A10"/>
    <mergeCell ref="B9:B10"/>
    <mergeCell ref="C9:C10"/>
    <mergeCell ref="D9:D10"/>
    <mergeCell ref="E9:P9"/>
    <mergeCell ref="T9:T10"/>
    <mergeCell ref="O7:T7"/>
    <mergeCell ref="A5:T5"/>
    <mergeCell ref="A6:C6"/>
    <mergeCell ref="D6:I6"/>
    <mergeCell ref="J6:N6"/>
    <mergeCell ref="O6:T6"/>
    <mergeCell ref="A7:C7"/>
    <mergeCell ref="Q9:Q10"/>
    <mergeCell ref="R9:R10"/>
    <mergeCell ref="A17:A18"/>
    <mergeCell ref="B17:B18"/>
    <mergeCell ref="C15:C16"/>
    <mergeCell ref="C17:C18"/>
    <mergeCell ref="A11:A12"/>
    <mergeCell ref="B11:B12"/>
    <mergeCell ref="C11:C12"/>
    <mergeCell ref="S9:S10"/>
    <mergeCell ref="D7:I7"/>
    <mergeCell ref="A8:T8"/>
    <mergeCell ref="J7:N7"/>
    <mergeCell ref="A21:P21"/>
    <mergeCell ref="A1:T1"/>
    <mergeCell ref="A2:C2"/>
    <mergeCell ref="D2:L2"/>
    <mergeCell ref="M2:T2"/>
    <mergeCell ref="A3:C3"/>
    <mergeCell ref="D3:L3"/>
    <mergeCell ref="M3:T3"/>
    <mergeCell ref="A13:A14"/>
    <mergeCell ref="B13:B14"/>
    <mergeCell ref="C13:C14"/>
    <mergeCell ref="A19:A20"/>
    <mergeCell ref="B19:B20"/>
    <mergeCell ref="C19:C20"/>
    <mergeCell ref="A15:A16"/>
    <mergeCell ref="B15:B16"/>
  </mergeCells>
  <printOptions horizontalCentered="1"/>
  <pageMargins left="0.70866141732283472" right="0.70866141732283472" top="1.1023622047244095" bottom="0.74803149606299213" header="0.31496062992125984" footer="0.31496062992125984"/>
  <pageSetup paperSize="5" scale="75" orientation="landscape" verticalDpi="300" r:id="rId1"/>
  <headerFooter>
    <oddHeader>&amp;L&amp;G&amp;C&amp;"Arial Black,Normal"&amp;14H. AYUNTAMIENTO MUNICIPAL CONSTITUCIONAL DE
BENITO JUÁREZ, GUERRERO
EJERCICIO FISCAL 2021&amp;R&amp;G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A1:T21"/>
  <sheetViews>
    <sheetView topLeftCell="A15" zoomScaleNormal="100" zoomScaleSheetLayoutView="130" zoomScalePageLayoutView="80" workbookViewId="0">
      <selection activeCell="U13" sqref="U13"/>
    </sheetView>
  </sheetViews>
  <sheetFormatPr baseColWidth="10" defaultColWidth="11.42578125" defaultRowHeight="16.5" x14ac:dyDescent="0.3"/>
  <cols>
    <col min="1" max="1" width="5" style="6" bestFit="1" customWidth="1"/>
    <col min="2" max="2" width="32" style="6" customWidth="1"/>
    <col min="3" max="3" width="11.5703125" style="6" customWidth="1"/>
    <col min="4" max="4" width="8.42578125" style="6" bestFit="1" customWidth="1"/>
    <col min="5" max="16" width="8.5703125" style="6" bestFit="1" customWidth="1"/>
    <col min="17" max="17" width="15" style="6" bestFit="1" customWidth="1"/>
    <col min="18" max="18" width="15" style="6" customWidth="1"/>
    <col min="19" max="19" width="9.28515625" style="6" customWidth="1"/>
    <col min="20" max="20" width="13.28515625" style="6" customWidth="1"/>
    <col min="21" max="16384" width="11.42578125" style="6"/>
  </cols>
  <sheetData>
    <row r="1" spans="1:20" x14ac:dyDescent="0.3">
      <c r="A1" s="143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" s="8" customFormat="1" ht="40.5" customHeight="1" thickBot="1" x14ac:dyDescent="0.35">
      <c r="A3" s="149" t="s">
        <v>152</v>
      </c>
      <c r="B3" s="149"/>
      <c r="C3" s="149"/>
      <c r="D3" s="151" t="s">
        <v>258</v>
      </c>
      <c r="E3" s="151"/>
      <c r="F3" s="151"/>
      <c r="G3" s="151"/>
      <c r="H3" s="151"/>
      <c r="I3" s="151"/>
      <c r="J3" s="151"/>
      <c r="K3" s="151"/>
      <c r="L3" s="151"/>
      <c r="M3" s="152" t="s">
        <v>288</v>
      </c>
      <c r="N3" s="152"/>
      <c r="O3" s="152"/>
      <c r="P3" s="152"/>
      <c r="Q3" s="152"/>
      <c r="R3" s="152"/>
      <c r="S3" s="152"/>
      <c r="T3" s="153"/>
    </row>
    <row r="4" spans="1:20" ht="17.25" thickBot="1" x14ac:dyDescent="0.3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1:20" x14ac:dyDescent="0.3">
      <c r="A5" s="144" t="s">
        <v>82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0" x14ac:dyDescent="0.3">
      <c r="A6" s="146" t="s">
        <v>75</v>
      </c>
      <c r="B6" s="147"/>
      <c r="C6" s="147"/>
      <c r="D6" s="147" t="s">
        <v>77</v>
      </c>
      <c r="E6" s="147"/>
      <c r="F6" s="147"/>
      <c r="G6" s="147"/>
      <c r="H6" s="147"/>
      <c r="I6" s="147"/>
      <c r="J6" s="147" t="s">
        <v>78</v>
      </c>
      <c r="K6" s="147"/>
      <c r="L6" s="147"/>
      <c r="M6" s="147"/>
      <c r="N6" s="147"/>
      <c r="O6" s="147" t="s">
        <v>80</v>
      </c>
      <c r="P6" s="147"/>
      <c r="Q6" s="147"/>
      <c r="R6" s="147"/>
      <c r="S6" s="147"/>
      <c r="T6" s="154"/>
    </row>
    <row r="7" spans="1:20" ht="17.25" thickBot="1" x14ac:dyDescent="0.35">
      <c r="A7" s="148" t="s">
        <v>134</v>
      </c>
      <c r="B7" s="149"/>
      <c r="C7" s="149"/>
      <c r="D7" s="149" t="s">
        <v>146</v>
      </c>
      <c r="E7" s="149"/>
      <c r="F7" s="149"/>
      <c r="G7" s="149"/>
      <c r="H7" s="149"/>
      <c r="I7" s="149"/>
      <c r="J7" s="263" t="s">
        <v>151</v>
      </c>
      <c r="K7" s="263"/>
      <c r="L7" s="263"/>
      <c r="M7" s="263"/>
      <c r="N7" s="263"/>
      <c r="O7" s="151" t="s">
        <v>213</v>
      </c>
      <c r="P7" s="151"/>
      <c r="Q7" s="151"/>
      <c r="R7" s="151"/>
      <c r="S7" s="151"/>
      <c r="T7" s="155"/>
    </row>
    <row r="8" spans="1:20" x14ac:dyDescent="0.3">
      <c r="A8" s="222"/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</row>
    <row r="9" spans="1:20" x14ac:dyDescent="0.3">
      <c r="A9" s="246" t="s">
        <v>51</v>
      </c>
      <c r="B9" s="246" t="s">
        <v>71</v>
      </c>
      <c r="C9" s="246" t="s">
        <v>52</v>
      </c>
      <c r="D9" s="246" t="s">
        <v>53</v>
      </c>
      <c r="E9" s="246" t="s">
        <v>72</v>
      </c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156" t="s">
        <v>265</v>
      </c>
      <c r="R9" s="156" t="s">
        <v>266</v>
      </c>
      <c r="S9" s="156" t="s">
        <v>267</v>
      </c>
      <c r="T9" s="247" t="s">
        <v>61</v>
      </c>
    </row>
    <row r="10" spans="1:20" x14ac:dyDescent="0.3">
      <c r="A10" s="246"/>
      <c r="B10" s="246"/>
      <c r="C10" s="246"/>
      <c r="D10" s="246"/>
      <c r="E10" s="131" t="s">
        <v>38</v>
      </c>
      <c r="F10" s="131" t="s">
        <v>39</v>
      </c>
      <c r="G10" s="131" t="s">
        <v>40</v>
      </c>
      <c r="H10" s="131" t="s">
        <v>41</v>
      </c>
      <c r="I10" s="131" t="s">
        <v>40</v>
      </c>
      <c r="J10" s="131" t="s">
        <v>42</v>
      </c>
      <c r="K10" s="131" t="s">
        <v>42</v>
      </c>
      <c r="L10" s="131" t="s">
        <v>41</v>
      </c>
      <c r="M10" s="131" t="s">
        <v>43</v>
      </c>
      <c r="N10" s="131" t="s">
        <v>44</v>
      </c>
      <c r="O10" s="131" t="s">
        <v>45</v>
      </c>
      <c r="P10" s="131" t="s">
        <v>46</v>
      </c>
      <c r="Q10" s="157"/>
      <c r="R10" s="157"/>
      <c r="S10" s="157"/>
      <c r="T10" s="247"/>
    </row>
    <row r="11" spans="1:20" ht="51" customHeight="1" x14ac:dyDescent="0.3">
      <c r="A11" s="135">
        <v>1</v>
      </c>
      <c r="B11" s="229" t="s">
        <v>153</v>
      </c>
      <c r="C11" s="135" t="s">
        <v>9</v>
      </c>
      <c r="D11" s="2">
        <f t="shared" ref="D11:D15" si="0">SUM(E11:P11)</f>
        <v>24</v>
      </c>
      <c r="E11" s="89">
        <v>2</v>
      </c>
      <c r="F11" s="89">
        <v>2</v>
      </c>
      <c r="G11" s="89">
        <v>2</v>
      </c>
      <c r="H11" s="89">
        <v>2</v>
      </c>
      <c r="I11" s="89">
        <v>2</v>
      </c>
      <c r="J11" s="89">
        <v>2</v>
      </c>
      <c r="K11" s="89">
        <v>2</v>
      </c>
      <c r="L11" s="89">
        <v>2</v>
      </c>
      <c r="M11" s="89">
        <v>2</v>
      </c>
      <c r="N11" s="89">
        <v>2</v>
      </c>
      <c r="O11" s="89">
        <v>2</v>
      </c>
      <c r="P11" s="89">
        <v>2</v>
      </c>
      <c r="Q11" s="89"/>
      <c r="R11" s="89"/>
      <c r="S11" s="89"/>
      <c r="T11" s="2">
        <v>21659</v>
      </c>
    </row>
    <row r="12" spans="1:20" x14ac:dyDescent="0.3">
      <c r="A12" s="136"/>
      <c r="B12" s="230"/>
      <c r="C12" s="136"/>
      <c r="D12" s="13" t="s">
        <v>54</v>
      </c>
      <c r="E12" s="90">
        <v>1200</v>
      </c>
      <c r="F12" s="90">
        <v>1600</v>
      </c>
      <c r="G12" s="90">
        <v>1200</v>
      </c>
      <c r="H12" s="90">
        <v>1200</v>
      </c>
      <c r="I12" s="90">
        <v>1200</v>
      </c>
      <c r="J12" s="90">
        <v>1200</v>
      </c>
      <c r="K12" s="90">
        <v>1400</v>
      </c>
      <c r="L12" s="90">
        <v>1500</v>
      </c>
      <c r="M12" s="90">
        <v>1200</v>
      </c>
      <c r="N12" s="90">
        <v>1200</v>
      </c>
      <c r="O12" s="90">
        <v>1392</v>
      </c>
      <c r="P12" s="90">
        <v>1200</v>
      </c>
      <c r="Q12" s="90">
        <f>SUM(E12:P12)</f>
        <v>15492</v>
      </c>
      <c r="R12" s="90">
        <v>-15492</v>
      </c>
      <c r="S12" s="90">
        <f>+Q12+R12</f>
        <v>0</v>
      </c>
      <c r="T12" s="2"/>
    </row>
    <row r="13" spans="1:20" ht="27.75" customHeight="1" x14ac:dyDescent="0.3">
      <c r="A13" s="135">
        <v>2</v>
      </c>
      <c r="B13" s="229" t="s">
        <v>149</v>
      </c>
      <c r="C13" s="135" t="s">
        <v>9</v>
      </c>
      <c r="D13" s="13">
        <f t="shared" si="0"/>
        <v>48</v>
      </c>
      <c r="E13" s="91">
        <v>4</v>
      </c>
      <c r="F13" s="91">
        <v>4</v>
      </c>
      <c r="G13" s="91">
        <v>4</v>
      </c>
      <c r="H13" s="91">
        <v>4</v>
      </c>
      <c r="I13" s="91">
        <v>4</v>
      </c>
      <c r="J13" s="91">
        <v>4</v>
      </c>
      <c r="K13" s="91">
        <v>4</v>
      </c>
      <c r="L13" s="91">
        <v>4</v>
      </c>
      <c r="M13" s="91">
        <v>4</v>
      </c>
      <c r="N13" s="91">
        <v>4</v>
      </c>
      <c r="O13" s="91">
        <v>4</v>
      </c>
      <c r="P13" s="91">
        <v>4</v>
      </c>
      <c r="Q13" s="91"/>
      <c r="R13" s="91"/>
      <c r="S13" s="91"/>
      <c r="T13" s="2">
        <v>3345</v>
      </c>
    </row>
    <row r="14" spans="1:20" ht="27.75" customHeight="1" x14ac:dyDescent="0.3">
      <c r="A14" s="136"/>
      <c r="B14" s="230"/>
      <c r="C14" s="136"/>
      <c r="D14" s="13" t="s">
        <v>54</v>
      </c>
      <c r="E14" s="90">
        <v>1292</v>
      </c>
      <c r="F14" s="90">
        <v>1392</v>
      </c>
      <c r="G14" s="90">
        <v>1292</v>
      </c>
      <c r="H14" s="90">
        <v>1292</v>
      </c>
      <c r="I14" s="90">
        <v>1292</v>
      </c>
      <c r="J14" s="90">
        <v>1492</v>
      </c>
      <c r="K14" s="90">
        <v>1292</v>
      </c>
      <c r="L14" s="90">
        <v>1292</v>
      </c>
      <c r="M14" s="90">
        <v>1292</v>
      </c>
      <c r="N14" s="90">
        <v>1292</v>
      </c>
      <c r="O14" s="90">
        <v>1292</v>
      </c>
      <c r="P14" s="90">
        <v>1291.962</v>
      </c>
      <c r="Q14" s="90">
        <f>SUM(E14:P14)</f>
        <v>15803.962</v>
      </c>
      <c r="R14" s="90">
        <v>-15803.96</v>
      </c>
      <c r="S14" s="90">
        <f>+Q14+R14</f>
        <v>2.0000000004074536E-3</v>
      </c>
      <c r="T14" s="2"/>
    </row>
    <row r="15" spans="1:20" ht="27" customHeight="1" x14ac:dyDescent="0.3">
      <c r="A15" s="135">
        <v>3</v>
      </c>
      <c r="B15" s="229" t="s">
        <v>184</v>
      </c>
      <c r="C15" s="135" t="s">
        <v>9</v>
      </c>
      <c r="D15" s="13">
        <f t="shared" si="0"/>
        <v>240</v>
      </c>
      <c r="E15" s="91">
        <v>20</v>
      </c>
      <c r="F15" s="91">
        <v>20</v>
      </c>
      <c r="G15" s="91">
        <v>20</v>
      </c>
      <c r="H15" s="91">
        <v>20</v>
      </c>
      <c r="I15" s="91">
        <v>20</v>
      </c>
      <c r="J15" s="91">
        <v>20</v>
      </c>
      <c r="K15" s="91">
        <v>20</v>
      </c>
      <c r="L15" s="91">
        <v>20</v>
      </c>
      <c r="M15" s="91">
        <v>20</v>
      </c>
      <c r="N15" s="91">
        <v>20</v>
      </c>
      <c r="O15" s="91">
        <v>20</v>
      </c>
      <c r="P15" s="91">
        <v>20</v>
      </c>
      <c r="Q15" s="91"/>
      <c r="R15" s="91"/>
      <c r="S15" s="91"/>
      <c r="T15" s="2">
        <v>21659</v>
      </c>
    </row>
    <row r="16" spans="1:20" ht="26.25" customHeight="1" x14ac:dyDescent="0.3">
      <c r="A16" s="136"/>
      <c r="B16" s="230"/>
      <c r="C16" s="136"/>
      <c r="D16" s="13" t="s">
        <v>54</v>
      </c>
      <c r="E16" s="90">
        <v>1500</v>
      </c>
      <c r="F16" s="90">
        <v>1500</v>
      </c>
      <c r="G16" s="90">
        <v>1500</v>
      </c>
      <c r="H16" s="90">
        <v>1500</v>
      </c>
      <c r="I16" s="90">
        <v>1500</v>
      </c>
      <c r="J16" s="90">
        <v>1500</v>
      </c>
      <c r="K16" s="90">
        <v>1500</v>
      </c>
      <c r="L16" s="90">
        <v>1500</v>
      </c>
      <c r="M16" s="90">
        <v>1500</v>
      </c>
      <c r="N16" s="90">
        <v>1500</v>
      </c>
      <c r="O16" s="90">
        <v>1500</v>
      </c>
      <c r="P16" s="90">
        <v>1500</v>
      </c>
      <c r="Q16" s="90">
        <f>SUM(E16:P16)</f>
        <v>18000</v>
      </c>
      <c r="R16" s="90">
        <v>-18000</v>
      </c>
      <c r="S16" s="90">
        <f>+Q16+R16</f>
        <v>0</v>
      </c>
      <c r="T16" s="2"/>
    </row>
    <row r="17" spans="1:20" ht="22.5" customHeight="1" x14ac:dyDescent="0.3">
      <c r="A17" s="135">
        <v>4</v>
      </c>
      <c r="B17" s="229" t="s">
        <v>185</v>
      </c>
      <c r="C17" s="135" t="s">
        <v>150</v>
      </c>
      <c r="D17" s="13">
        <f t="shared" ref="D17" si="1">SUM(E17:P17)</f>
        <v>12</v>
      </c>
      <c r="E17" s="91">
        <v>1</v>
      </c>
      <c r="F17" s="91">
        <v>1</v>
      </c>
      <c r="G17" s="91">
        <v>1</v>
      </c>
      <c r="H17" s="91">
        <v>1</v>
      </c>
      <c r="I17" s="91">
        <v>1</v>
      </c>
      <c r="J17" s="91">
        <v>1</v>
      </c>
      <c r="K17" s="91">
        <v>1</v>
      </c>
      <c r="L17" s="91">
        <v>1</v>
      </c>
      <c r="M17" s="91">
        <v>1</v>
      </c>
      <c r="N17" s="91">
        <v>1</v>
      </c>
      <c r="O17" s="91">
        <v>1</v>
      </c>
      <c r="P17" s="91">
        <v>1</v>
      </c>
      <c r="Q17" s="91"/>
      <c r="R17" s="91"/>
      <c r="S17" s="91"/>
      <c r="T17" s="2">
        <v>44979</v>
      </c>
    </row>
    <row r="18" spans="1:20" ht="43.5" customHeight="1" x14ac:dyDescent="0.3">
      <c r="A18" s="136"/>
      <c r="B18" s="230"/>
      <c r="C18" s="136"/>
      <c r="D18" s="13" t="s">
        <v>54</v>
      </c>
      <c r="E18" s="90">
        <v>1200</v>
      </c>
      <c r="F18" s="90">
        <v>1200</v>
      </c>
      <c r="G18" s="90">
        <v>1400</v>
      </c>
      <c r="H18" s="90">
        <v>1200</v>
      </c>
      <c r="I18" s="90">
        <v>1400</v>
      </c>
      <c r="J18" s="90">
        <v>1200</v>
      </c>
      <c r="K18" s="90">
        <v>1500</v>
      </c>
      <c r="L18" s="90">
        <v>1200</v>
      </c>
      <c r="M18" s="90">
        <v>1400</v>
      </c>
      <c r="N18" s="90">
        <v>1200</v>
      </c>
      <c r="O18" s="90">
        <v>1200</v>
      </c>
      <c r="P18" s="90">
        <v>1200</v>
      </c>
      <c r="Q18" s="90">
        <f>SUM(E18:P18)</f>
        <v>15300</v>
      </c>
      <c r="R18" s="90">
        <v>-15300</v>
      </c>
      <c r="S18" s="90">
        <f>+Q18+R18</f>
        <v>0</v>
      </c>
      <c r="T18" s="43"/>
    </row>
    <row r="19" spans="1:20" ht="20.25" customHeight="1" x14ac:dyDescent="0.3">
      <c r="A19" s="43"/>
      <c r="B19" s="190" t="s">
        <v>6</v>
      </c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2"/>
      <c r="Q19" s="107">
        <f>SUM(Q12+Q14+Q16+Q18)</f>
        <v>64595.962</v>
      </c>
      <c r="R19" s="107">
        <f>SUM(R12+R14+R16+R18)</f>
        <v>-64595.96</v>
      </c>
      <c r="S19" s="107">
        <f>SUM(S12+S14+S16+S18)</f>
        <v>2.0000000004074536E-3</v>
      </c>
      <c r="T19" s="117"/>
    </row>
    <row r="20" spans="1:20" x14ac:dyDescent="0.3">
      <c r="Q20" s="102"/>
      <c r="R20" s="102"/>
      <c r="S20" s="102"/>
      <c r="T20" s="102"/>
    </row>
    <row r="21" spans="1:20" x14ac:dyDescent="0.3">
      <c r="Q21" s="11"/>
      <c r="R21" s="11"/>
      <c r="S21" s="11"/>
    </row>
  </sheetData>
  <mergeCells count="40">
    <mergeCell ref="B19:P19"/>
    <mergeCell ref="C9:C10"/>
    <mergeCell ref="D9:D10"/>
    <mergeCell ref="T9:T10"/>
    <mergeCell ref="Q9:Q10"/>
    <mergeCell ref="R9:R10"/>
    <mergeCell ref="S9:S10"/>
    <mergeCell ref="E9:P9"/>
    <mergeCell ref="O6:T6"/>
    <mergeCell ref="A8:T8"/>
    <mergeCell ref="A9:A10"/>
    <mergeCell ref="B9:B10"/>
    <mergeCell ref="A1:T1"/>
    <mergeCell ref="A2:C2"/>
    <mergeCell ref="D2:L2"/>
    <mergeCell ref="J7:N7"/>
    <mergeCell ref="O7:T7"/>
    <mergeCell ref="A4:T4"/>
    <mergeCell ref="A5:T5"/>
    <mergeCell ref="A6:C6"/>
    <mergeCell ref="D6:I6"/>
    <mergeCell ref="J6:N6"/>
    <mergeCell ref="A7:C7"/>
    <mergeCell ref="D7:I7"/>
    <mergeCell ref="M2:T2"/>
    <mergeCell ref="A3:C3"/>
    <mergeCell ref="D3:L3"/>
    <mergeCell ref="M3:T3"/>
    <mergeCell ref="A17:A18"/>
    <mergeCell ref="A11:A12"/>
    <mergeCell ref="B11:B12"/>
    <mergeCell ref="A13:A14"/>
    <mergeCell ref="B13:B14"/>
    <mergeCell ref="A15:A16"/>
    <mergeCell ref="B15:B16"/>
    <mergeCell ref="C11:C12"/>
    <mergeCell ref="C13:C14"/>
    <mergeCell ref="C15:C16"/>
    <mergeCell ref="C17:C18"/>
    <mergeCell ref="B17:B18"/>
  </mergeCells>
  <printOptions horizontalCentered="1"/>
  <pageMargins left="0.70866141732283472" right="0.70866141732283472" top="1.1383928571428572" bottom="0.74803149606299213" header="0.31496062992125984" footer="0.31496062992125984"/>
  <pageSetup paperSize="5" scale="74" orientation="landscape" r:id="rId1"/>
  <headerFooter>
    <oddHeader>&amp;L&amp;G&amp;C&amp;"Arial Black,Normal"&amp;14H. AYUNTAMIENTO MUNICIPAL CONSTITUCIONAL DE
BENITO JUÁREZ, GUERRERO
EJERCICIO FISCAL 2021&amp;R&amp;G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T26"/>
  <sheetViews>
    <sheetView view="pageBreakPreview" topLeftCell="A16" zoomScaleNormal="90" zoomScaleSheetLayoutView="100" zoomScalePageLayoutView="70" workbookViewId="0">
      <selection activeCell="T14" sqref="T14"/>
    </sheetView>
  </sheetViews>
  <sheetFormatPr baseColWidth="10" defaultColWidth="11.42578125" defaultRowHeight="16.5" x14ac:dyDescent="0.3"/>
  <cols>
    <col min="1" max="1" width="5" style="6" customWidth="1"/>
    <col min="2" max="2" width="36.42578125" style="6" customWidth="1"/>
    <col min="3" max="3" width="10.42578125" style="6" customWidth="1"/>
    <col min="4" max="4" width="9.140625" style="6" customWidth="1"/>
    <col min="5" max="10" width="9" style="6" bestFit="1" customWidth="1"/>
    <col min="11" max="11" width="8.140625" style="6" bestFit="1" customWidth="1"/>
    <col min="12" max="13" width="9" style="6" bestFit="1" customWidth="1"/>
    <col min="14" max="15" width="8.140625" style="6" bestFit="1" customWidth="1"/>
    <col min="16" max="16" width="9" style="6" bestFit="1" customWidth="1"/>
    <col min="17" max="19" width="16.42578125" style="6" customWidth="1"/>
    <col min="20" max="20" width="12.5703125" style="6" customWidth="1"/>
    <col min="21" max="16384" width="11.42578125" style="6"/>
  </cols>
  <sheetData>
    <row r="1" spans="1:20" ht="24.75" customHeight="1" x14ac:dyDescent="0.3">
      <c r="A1" s="143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ht="24.75" customHeight="1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" ht="35.25" customHeight="1" thickBot="1" x14ac:dyDescent="0.35">
      <c r="A3" s="149" t="s">
        <v>163</v>
      </c>
      <c r="B3" s="149"/>
      <c r="C3" s="149"/>
      <c r="D3" s="151" t="s">
        <v>241</v>
      </c>
      <c r="E3" s="151"/>
      <c r="F3" s="151"/>
      <c r="G3" s="151"/>
      <c r="H3" s="151"/>
      <c r="I3" s="151"/>
      <c r="J3" s="151"/>
      <c r="K3" s="151"/>
      <c r="L3" s="151"/>
      <c r="M3" s="152" t="s">
        <v>242</v>
      </c>
      <c r="N3" s="152"/>
      <c r="O3" s="152"/>
      <c r="P3" s="152"/>
      <c r="Q3" s="152"/>
      <c r="R3" s="152"/>
      <c r="S3" s="152"/>
      <c r="T3" s="153"/>
    </row>
    <row r="4" spans="1:20" ht="24.75" customHeight="1" thickBot="1" x14ac:dyDescent="0.3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1:20" ht="24.75" customHeight="1" x14ac:dyDescent="0.3">
      <c r="A5" s="144" t="s">
        <v>82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0" ht="24.75" customHeight="1" x14ac:dyDescent="0.3">
      <c r="A6" s="146" t="s">
        <v>75</v>
      </c>
      <c r="B6" s="147"/>
      <c r="C6" s="147"/>
      <c r="D6" s="147" t="s">
        <v>77</v>
      </c>
      <c r="E6" s="147"/>
      <c r="F6" s="147"/>
      <c r="G6" s="147"/>
      <c r="H6" s="147"/>
      <c r="I6" s="147"/>
      <c r="J6" s="147" t="s">
        <v>78</v>
      </c>
      <c r="K6" s="147"/>
      <c r="L6" s="147"/>
      <c r="M6" s="147"/>
      <c r="N6" s="147"/>
      <c r="O6" s="147" t="s">
        <v>80</v>
      </c>
      <c r="P6" s="147"/>
      <c r="Q6" s="147"/>
      <c r="R6" s="147"/>
      <c r="S6" s="147"/>
      <c r="T6" s="154"/>
    </row>
    <row r="7" spans="1:20" ht="24.75" customHeight="1" thickBot="1" x14ac:dyDescent="0.35">
      <c r="A7" s="148" t="s">
        <v>76</v>
      </c>
      <c r="B7" s="149"/>
      <c r="C7" s="149"/>
      <c r="D7" s="171" t="s">
        <v>83</v>
      </c>
      <c r="E7" s="171"/>
      <c r="F7" s="171"/>
      <c r="G7" s="171"/>
      <c r="H7" s="171"/>
      <c r="I7" s="171"/>
      <c r="J7" s="151" t="s">
        <v>79</v>
      </c>
      <c r="K7" s="151"/>
      <c r="L7" s="151"/>
      <c r="M7" s="151"/>
      <c r="N7" s="151"/>
      <c r="O7" s="151" t="s">
        <v>213</v>
      </c>
      <c r="P7" s="151"/>
      <c r="Q7" s="151"/>
      <c r="R7" s="151"/>
      <c r="S7" s="151"/>
      <c r="T7" s="155"/>
    </row>
    <row r="8" spans="1:20" ht="24.75" customHeight="1" x14ac:dyDescent="0.3">
      <c r="A8" s="57"/>
      <c r="B8" s="58"/>
      <c r="C8" s="58"/>
      <c r="D8" s="13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spans="1:20" ht="24.75" customHeight="1" x14ac:dyDescent="0.3">
      <c r="A9" s="181" t="s">
        <v>51</v>
      </c>
      <c r="B9" s="181" t="s">
        <v>71</v>
      </c>
      <c r="C9" s="181" t="s">
        <v>52</v>
      </c>
      <c r="D9" s="181" t="s">
        <v>53</v>
      </c>
      <c r="E9" s="187" t="s">
        <v>74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9"/>
      <c r="Q9" s="156" t="s">
        <v>265</v>
      </c>
      <c r="R9" s="156" t="s">
        <v>266</v>
      </c>
      <c r="S9" s="156" t="s">
        <v>267</v>
      </c>
      <c r="T9" s="183" t="s">
        <v>61</v>
      </c>
    </row>
    <row r="10" spans="1:20" ht="24.75" customHeight="1" x14ac:dyDescent="0.3">
      <c r="A10" s="182"/>
      <c r="B10" s="182"/>
      <c r="C10" s="182"/>
      <c r="D10" s="182"/>
      <c r="E10" s="131" t="s">
        <v>38</v>
      </c>
      <c r="F10" s="131" t="s">
        <v>39</v>
      </c>
      <c r="G10" s="131" t="s">
        <v>40</v>
      </c>
      <c r="H10" s="131" t="s">
        <v>41</v>
      </c>
      <c r="I10" s="131" t="s">
        <v>40</v>
      </c>
      <c r="J10" s="131" t="s">
        <v>42</v>
      </c>
      <c r="K10" s="131" t="s">
        <v>42</v>
      </c>
      <c r="L10" s="131" t="s">
        <v>41</v>
      </c>
      <c r="M10" s="131" t="s">
        <v>43</v>
      </c>
      <c r="N10" s="131" t="s">
        <v>44</v>
      </c>
      <c r="O10" s="131" t="s">
        <v>45</v>
      </c>
      <c r="P10" s="131" t="s">
        <v>46</v>
      </c>
      <c r="Q10" s="157"/>
      <c r="R10" s="157"/>
      <c r="S10" s="157"/>
      <c r="T10" s="184"/>
    </row>
    <row r="11" spans="1:20" ht="24.75" customHeight="1" x14ac:dyDescent="0.3">
      <c r="A11" s="264"/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6"/>
    </row>
    <row r="12" spans="1:20" ht="24.75" customHeight="1" x14ac:dyDescent="0.3">
      <c r="A12" s="206">
        <v>1</v>
      </c>
      <c r="B12" s="226" t="s">
        <v>170</v>
      </c>
      <c r="C12" s="267" t="s">
        <v>117</v>
      </c>
      <c r="D12" s="127">
        <f>SUM(E12:P12)</f>
        <v>48</v>
      </c>
      <c r="E12" s="127">
        <v>4</v>
      </c>
      <c r="F12" s="127">
        <v>4</v>
      </c>
      <c r="G12" s="127">
        <v>4</v>
      </c>
      <c r="H12" s="127">
        <v>4</v>
      </c>
      <c r="I12" s="127">
        <v>4</v>
      </c>
      <c r="J12" s="127">
        <v>4</v>
      </c>
      <c r="K12" s="127">
        <v>4</v>
      </c>
      <c r="L12" s="127">
        <v>4</v>
      </c>
      <c r="M12" s="127">
        <v>4</v>
      </c>
      <c r="N12" s="127">
        <v>4</v>
      </c>
      <c r="O12" s="127">
        <v>4</v>
      </c>
      <c r="P12" s="127">
        <v>4</v>
      </c>
      <c r="Q12" s="127"/>
      <c r="R12" s="127"/>
      <c r="S12" s="127"/>
      <c r="T12" s="3">
        <v>48</v>
      </c>
    </row>
    <row r="13" spans="1:20" ht="24.75" customHeight="1" x14ac:dyDescent="0.3">
      <c r="A13" s="207"/>
      <c r="B13" s="138"/>
      <c r="C13" s="267"/>
      <c r="D13" s="13" t="s">
        <v>54</v>
      </c>
      <c r="E13" s="61">
        <v>10485</v>
      </c>
      <c r="F13" s="61">
        <v>10485</v>
      </c>
      <c r="G13" s="61">
        <v>10485</v>
      </c>
      <c r="H13" s="61">
        <v>10485</v>
      </c>
      <c r="I13" s="61">
        <v>10485</v>
      </c>
      <c r="J13" s="61">
        <v>10485</v>
      </c>
      <c r="K13" s="61">
        <v>8000</v>
      </c>
      <c r="L13" s="61">
        <v>9500</v>
      </c>
      <c r="M13" s="61">
        <v>10500</v>
      </c>
      <c r="N13" s="61">
        <v>9850</v>
      </c>
      <c r="O13" s="61">
        <v>8400</v>
      </c>
      <c r="P13" s="61">
        <v>10485</v>
      </c>
      <c r="Q13" s="61">
        <f>SUM(E13:P13)</f>
        <v>119645</v>
      </c>
      <c r="R13" s="61"/>
      <c r="S13" s="61">
        <f>+Q13+R13</f>
        <v>119645</v>
      </c>
      <c r="T13" s="3"/>
    </row>
    <row r="14" spans="1:20" ht="24.75" customHeight="1" x14ac:dyDescent="0.3">
      <c r="A14" s="206">
        <v>2</v>
      </c>
      <c r="B14" s="226" t="s">
        <v>169</v>
      </c>
      <c r="C14" s="213" t="s">
        <v>118</v>
      </c>
      <c r="D14" s="13">
        <f t="shared" ref="D14" si="0">SUM(E14:P14)</f>
        <v>120</v>
      </c>
      <c r="E14" s="127">
        <v>10</v>
      </c>
      <c r="F14" s="127">
        <v>10</v>
      </c>
      <c r="G14" s="127">
        <v>10</v>
      </c>
      <c r="H14" s="127">
        <v>10</v>
      </c>
      <c r="I14" s="127">
        <v>10</v>
      </c>
      <c r="J14" s="127">
        <v>10</v>
      </c>
      <c r="K14" s="127">
        <v>10</v>
      </c>
      <c r="L14" s="127">
        <v>10</v>
      </c>
      <c r="M14" s="127">
        <v>10</v>
      </c>
      <c r="N14" s="127">
        <v>10</v>
      </c>
      <c r="O14" s="127">
        <v>10</v>
      </c>
      <c r="P14" s="127">
        <v>10</v>
      </c>
      <c r="Q14" s="127"/>
      <c r="R14" s="127"/>
      <c r="S14" s="127"/>
      <c r="T14" s="3">
        <v>120</v>
      </c>
    </row>
    <row r="15" spans="1:20" ht="24.75" customHeight="1" x14ac:dyDescent="0.3">
      <c r="A15" s="207"/>
      <c r="B15" s="138"/>
      <c r="C15" s="213"/>
      <c r="D15" s="13" t="s">
        <v>54</v>
      </c>
      <c r="E15" s="4">
        <v>10500</v>
      </c>
      <c r="F15" s="4">
        <v>10500</v>
      </c>
      <c r="G15" s="4">
        <v>10500</v>
      </c>
      <c r="H15" s="4">
        <v>10500</v>
      </c>
      <c r="I15" s="4">
        <v>10500</v>
      </c>
      <c r="J15" s="4">
        <v>8000</v>
      </c>
      <c r="K15" s="4">
        <v>7000</v>
      </c>
      <c r="L15" s="4">
        <v>11000</v>
      </c>
      <c r="M15" s="4">
        <v>6500</v>
      </c>
      <c r="N15" s="4">
        <v>4500</v>
      </c>
      <c r="O15" s="4">
        <v>500</v>
      </c>
      <c r="P15" s="4">
        <v>6100</v>
      </c>
      <c r="Q15" s="4">
        <f>SUM(E15:P15)</f>
        <v>96100</v>
      </c>
      <c r="R15" s="4">
        <v>-47921.46</v>
      </c>
      <c r="S15" s="61">
        <f>+Q15+R15</f>
        <v>48178.54</v>
      </c>
      <c r="T15" s="3"/>
    </row>
    <row r="16" spans="1:20" ht="35.25" customHeight="1" x14ac:dyDescent="0.3">
      <c r="A16" s="271">
        <v>3</v>
      </c>
      <c r="B16" s="226" t="s">
        <v>164</v>
      </c>
      <c r="C16" s="273" t="s">
        <v>0</v>
      </c>
      <c r="D16" s="13">
        <f t="shared" ref="D16" si="1">SUM(E16:P16)</f>
        <v>240</v>
      </c>
      <c r="E16" s="127">
        <v>20</v>
      </c>
      <c r="F16" s="127">
        <v>20</v>
      </c>
      <c r="G16" s="127">
        <v>20</v>
      </c>
      <c r="H16" s="127">
        <v>20</v>
      </c>
      <c r="I16" s="127">
        <v>20</v>
      </c>
      <c r="J16" s="127">
        <v>20</v>
      </c>
      <c r="K16" s="127">
        <v>20</v>
      </c>
      <c r="L16" s="127">
        <v>20</v>
      </c>
      <c r="M16" s="127">
        <v>20</v>
      </c>
      <c r="N16" s="127">
        <v>20</v>
      </c>
      <c r="O16" s="127">
        <v>20</v>
      </c>
      <c r="P16" s="127">
        <v>20</v>
      </c>
      <c r="Q16" s="127"/>
      <c r="R16" s="127"/>
      <c r="S16" s="127"/>
      <c r="T16" s="3">
        <v>150</v>
      </c>
    </row>
    <row r="17" spans="1:20" ht="42" customHeight="1" x14ac:dyDescent="0.3">
      <c r="A17" s="272"/>
      <c r="B17" s="138"/>
      <c r="C17" s="274"/>
      <c r="D17" s="13" t="s">
        <v>54</v>
      </c>
      <c r="E17" s="4">
        <v>10468.02</v>
      </c>
      <c r="F17" s="4">
        <v>10468.66</v>
      </c>
      <c r="G17" s="4">
        <v>10468.66</v>
      </c>
      <c r="H17" s="4">
        <v>10468.66</v>
      </c>
      <c r="I17" s="4">
        <v>8500</v>
      </c>
      <c r="J17" s="4">
        <v>7500</v>
      </c>
      <c r="K17" s="4">
        <v>6000</v>
      </c>
      <c r="L17" s="4">
        <v>5600</v>
      </c>
      <c r="M17" s="4">
        <v>5650</v>
      </c>
      <c r="N17" s="4">
        <v>6225</v>
      </c>
      <c r="O17" s="4">
        <v>4528</v>
      </c>
      <c r="P17" s="4">
        <v>6299.9</v>
      </c>
      <c r="Q17" s="4">
        <f>SUM(E17:P17)</f>
        <v>92176.9</v>
      </c>
      <c r="R17" s="4"/>
      <c r="S17" s="61">
        <f>+Q17+R17</f>
        <v>92176.9</v>
      </c>
      <c r="T17" s="3"/>
    </row>
    <row r="18" spans="1:20" ht="24.75" customHeight="1" x14ac:dyDescent="0.3">
      <c r="A18" s="268" t="s">
        <v>6</v>
      </c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70"/>
      <c r="Q18" s="108">
        <f>SUM(Q13+Q15+Q17)</f>
        <v>307921.90000000002</v>
      </c>
      <c r="R18" s="108">
        <f>SUM(R13+R15+R17)</f>
        <v>-47921.46</v>
      </c>
      <c r="S18" s="108">
        <f>SUM(S13+S15+S17)</f>
        <v>260000.44</v>
      </c>
      <c r="T18" s="110"/>
    </row>
    <row r="19" spans="1:20" ht="24.75" customHeight="1" x14ac:dyDescent="0.3">
      <c r="A19" s="62"/>
      <c r="B19" s="6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12"/>
      <c r="R19" s="112"/>
      <c r="S19" s="112"/>
      <c r="T19" s="56"/>
    </row>
    <row r="20" spans="1:20" ht="24.75" customHeight="1" x14ac:dyDescent="0.3">
      <c r="A20" s="62"/>
      <c r="B20" s="63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6"/>
    </row>
    <row r="21" spans="1:20" ht="24.75" customHeight="1" x14ac:dyDescent="0.3">
      <c r="A21" s="62"/>
      <c r="B21" s="63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56"/>
    </row>
    <row r="22" spans="1:20" ht="24.75" customHeight="1" x14ac:dyDescent="0.3">
      <c r="A22" s="62"/>
      <c r="B22" s="63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56"/>
    </row>
    <row r="23" spans="1:20" ht="24.75" customHeight="1" x14ac:dyDescent="0.3">
      <c r="A23" s="62"/>
      <c r="B23" s="63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56"/>
    </row>
    <row r="24" spans="1:20" ht="24.75" customHeight="1" x14ac:dyDescent="0.3">
      <c r="A24" s="62"/>
      <c r="B24" s="63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56"/>
    </row>
    <row r="25" spans="1:20" ht="24.75" customHeight="1" x14ac:dyDescent="0.3">
      <c r="A25" s="62"/>
      <c r="B25" s="63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56"/>
    </row>
    <row r="26" spans="1:20" ht="24.75" customHeight="1" x14ac:dyDescent="0.3">
      <c r="A26" s="62"/>
      <c r="B26" s="63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56"/>
    </row>
  </sheetData>
  <mergeCells count="37">
    <mergeCell ref="A11:T11"/>
    <mergeCell ref="A12:A13"/>
    <mergeCell ref="B12:B13"/>
    <mergeCell ref="C12:C13"/>
    <mergeCell ref="A18:P18"/>
    <mergeCell ref="A14:A15"/>
    <mergeCell ref="B14:B15"/>
    <mergeCell ref="C14:C15"/>
    <mergeCell ref="A16:A17"/>
    <mergeCell ref="B16:B17"/>
    <mergeCell ref="C16:C17"/>
    <mergeCell ref="A7:C7"/>
    <mergeCell ref="D7:I7"/>
    <mergeCell ref="J7:N7"/>
    <mergeCell ref="O7:T7"/>
    <mergeCell ref="A9:A10"/>
    <mergeCell ref="B9:B10"/>
    <mergeCell ref="C9:C10"/>
    <mergeCell ref="D9:D10"/>
    <mergeCell ref="E9:P9"/>
    <mergeCell ref="Q9:Q10"/>
    <mergeCell ref="R9:R10"/>
    <mergeCell ref="S9:S10"/>
    <mergeCell ref="T9:T10"/>
    <mergeCell ref="A6:C6"/>
    <mergeCell ref="D6:I6"/>
    <mergeCell ref="J6:N6"/>
    <mergeCell ref="O6:T6"/>
    <mergeCell ref="A1:T1"/>
    <mergeCell ref="A2:C2"/>
    <mergeCell ref="D2:L2"/>
    <mergeCell ref="M2:T2"/>
    <mergeCell ref="A3:C3"/>
    <mergeCell ref="D3:L3"/>
    <mergeCell ref="M3:T3"/>
    <mergeCell ref="A4:T4"/>
    <mergeCell ref="A5:T5"/>
  </mergeCells>
  <printOptions horizontalCentered="1"/>
  <pageMargins left="0.70866141732283472" right="0.70866141732283472" top="1.142578125" bottom="0.74803149606299213" header="0.31496062992125984" footer="0.31496062992125984"/>
  <pageSetup paperSize="5" scale="68" orientation="landscape" verticalDpi="300" r:id="rId1"/>
  <headerFooter>
    <oddHeader>&amp;L&amp;G&amp;C&amp;"Arial Black,Normal"&amp;14H. AYUNTAMIENTO MUNICIPAL CONSTITUCIONAL DE
BENITO JUÁREZ, GUERRERO
EJERCICIO FISCAL 2021&amp;R&amp;G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</sheetPr>
  <dimension ref="A1:T24"/>
  <sheetViews>
    <sheetView view="pageBreakPreview" topLeftCell="A10" zoomScale="85" zoomScaleNormal="90" zoomScaleSheetLayoutView="85" zoomScalePageLayoutView="70" workbookViewId="0">
      <selection activeCell="P18" sqref="P18"/>
    </sheetView>
  </sheetViews>
  <sheetFormatPr baseColWidth="10" defaultColWidth="11.42578125" defaultRowHeight="16.5" x14ac:dyDescent="0.3"/>
  <cols>
    <col min="1" max="1" width="5" style="6" customWidth="1"/>
    <col min="2" max="2" width="36.42578125" style="6" customWidth="1"/>
    <col min="3" max="3" width="10.42578125" style="6" customWidth="1"/>
    <col min="4" max="4" width="9.140625" style="6" customWidth="1"/>
    <col min="5" max="16" width="9.42578125" style="6" bestFit="1" customWidth="1"/>
    <col min="17" max="19" width="16.42578125" style="6" customWidth="1"/>
    <col min="20" max="20" width="12.5703125" style="6" customWidth="1"/>
    <col min="21" max="16384" width="11.42578125" style="6"/>
  </cols>
  <sheetData>
    <row r="1" spans="1:20" ht="24.75" customHeight="1" x14ac:dyDescent="0.3">
      <c r="A1" s="143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ht="24.75" customHeight="1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" ht="35.25" customHeight="1" thickBot="1" x14ac:dyDescent="0.35">
      <c r="A3" s="149" t="s">
        <v>269</v>
      </c>
      <c r="B3" s="149"/>
      <c r="C3" s="149"/>
      <c r="D3" s="151" t="s">
        <v>241</v>
      </c>
      <c r="E3" s="151"/>
      <c r="F3" s="151"/>
      <c r="G3" s="151"/>
      <c r="H3" s="151"/>
      <c r="I3" s="151"/>
      <c r="J3" s="151"/>
      <c r="K3" s="151"/>
      <c r="L3" s="151"/>
      <c r="M3" s="152" t="s">
        <v>307</v>
      </c>
      <c r="N3" s="152"/>
      <c r="O3" s="152"/>
      <c r="P3" s="152"/>
      <c r="Q3" s="152"/>
      <c r="R3" s="152"/>
      <c r="S3" s="152"/>
      <c r="T3" s="153"/>
    </row>
    <row r="4" spans="1:20" ht="24.75" customHeight="1" thickBot="1" x14ac:dyDescent="0.3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1:20" ht="24.75" customHeight="1" x14ac:dyDescent="0.3">
      <c r="A5" s="144" t="s">
        <v>82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0" ht="24.75" customHeight="1" x14ac:dyDescent="0.3">
      <c r="A6" s="146" t="s">
        <v>75</v>
      </c>
      <c r="B6" s="147"/>
      <c r="C6" s="147"/>
      <c r="D6" s="147" t="s">
        <v>77</v>
      </c>
      <c r="E6" s="147"/>
      <c r="F6" s="147"/>
      <c r="G6" s="147"/>
      <c r="H6" s="147"/>
      <c r="I6" s="147"/>
      <c r="J6" s="147" t="s">
        <v>78</v>
      </c>
      <c r="K6" s="147"/>
      <c r="L6" s="147"/>
      <c r="M6" s="147"/>
      <c r="N6" s="147"/>
      <c r="O6" s="147" t="s">
        <v>80</v>
      </c>
      <c r="P6" s="147"/>
      <c r="Q6" s="147"/>
      <c r="R6" s="147"/>
      <c r="S6" s="147"/>
      <c r="T6" s="154"/>
    </row>
    <row r="7" spans="1:20" ht="24.75" customHeight="1" thickBot="1" x14ac:dyDescent="0.35">
      <c r="A7" s="148" t="s">
        <v>76</v>
      </c>
      <c r="B7" s="149"/>
      <c r="C7" s="149"/>
      <c r="D7" s="171" t="s">
        <v>83</v>
      </c>
      <c r="E7" s="171"/>
      <c r="F7" s="171"/>
      <c r="G7" s="171"/>
      <c r="H7" s="171"/>
      <c r="I7" s="171"/>
      <c r="J7" s="151" t="s">
        <v>79</v>
      </c>
      <c r="K7" s="151"/>
      <c r="L7" s="151"/>
      <c r="M7" s="151"/>
      <c r="N7" s="151"/>
      <c r="O7" s="151" t="s">
        <v>213</v>
      </c>
      <c r="P7" s="151"/>
      <c r="Q7" s="151"/>
      <c r="R7" s="151"/>
      <c r="S7" s="151"/>
      <c r="T7" s="155"/>
    </row>
    <row r="8" spans="1:20" ht="24.75" customHeight="1" x14ac:dyDescent="0.3">
      <c r="A8" s="57"/>
      <c r="B8" s="58"/>
      <c r="C8" s="58"/>
      <c r="D8" s="13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spans="1:20" ht="24.75" customHeight="1" x14ac:dyDescent="0.3">
      <c r="A9" s="181" t="s">
        <v>51</v>
      </c>
      <c r="B9" s="181" t="s">
        <v>71</v>
      </c>
      <c r="C9" s="181" t="s">
        <v>52</v>
      </c>
      <c r="D9" s="181" t="s">
        <v>53</v>
      </c>
      <c r="E9" s="187" t="s">
        <v>74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9"/>
      <c r="Q9" s="156" t="s">
        <v>265</v>
      </c>
      <c r="R9" s="156" t="s">
        <v>266</v>
      </c>
      <c r="S9" s="156" t="s">
        <v>267</v>
      </c>
      <c r="T9" s="183" t="s">
        <v>61</v>
      </c>
    </row>
    <row r="10" spans="1:20" ht="24.75" customHeight="1" x14ac:dyDescent="0.3">
      <c r="A10" s="182"/>
      <c r="B10" s="182"/>
      <c r="C10" s="182"/>
      <c r="D10" s="182"/>
      <c r="E10" s="131" t="s">
        <v>38</v>
      </c>
      <c r="F10" s="131" t="s">
        <v>39</v>
      </c>
      <c r="G10" s="131" t="s">
        <v>40</v>
      </c>
      <c r="H10" s="131" t="s">
        <v>41</v>
      </c>
      <c r="I10" s="131" t="s">
        <v>40</v>
      </c>
      <c r="J10" s="131" t="s">
        <v>42</v>
      </c>
      <c r="K10" s="131" t="s">
        <v>42</v>
      </c>
      <c r="L10" s="131" t="s">
        <v>41</v>
      </c>
      <c r="M10" s="131" t="s">
        <v>43</v>
      </c>
      <c r="N10" s="131" t="s">
        <v>44</v>
      </c>
      <c r="O10" s="131" t="s">
        <v>45</v>
      </c>
      <c r="P10" s="131" t="s">
        <v>46</v>
      </c>
      <c r="Q10" s="157"/>
      <c r="R10" s="157"/>
      <c r="S10" s="157"/>
      <c r="T10" s="184"/>
    </row>
    <row r="11" spans="1:20" ht="24.75" customHeight="1" x14ac:dyDescent="0.3">
      <c r="A11" s="264"/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6"/>
    </row>
    <row r="12" spans="1:20" ht="24.75" customHeight="1" x14ac:dyDescent="0.3">
      <c r="A12" s="206">
        <v>1</v>
      </c>
      <c r="B12" s="226" t="s">
        <v>270</v>
      </c>
      <c r="C12" s="267" t="s">
        <v>67</v>
      </c>
      <c r="D12" s="13">
        <f t="shared" ref="D12:D14" si="0">SUM(E12:P12)</f>
        <v>1200</v>
      </c>
      <c r="E12" s="127">
        <v>100</v>
      </c>
      <c r="F12" s="127">
        <v>100</v>
      </c>
      <c r="G12" s="127">
        <v>100</v>
      </c>
      <c r="H12" s="127">
        <v>100</v>
      </c>
      <c r="I12" s="127">
        <v>100</v>
      </c>
      <c r="J12" s="127">
        <v>100</v>
      </c>
      <c r="K12" s="127">
        <v>100</v>
      </c>
      <c r="L12" s="127">
        <v>100</v>
      </c>
      <c r="M12" s="127">
        <v>100</v>
      </c>
      <c r="N12" s="127">
        <v>100</v>
      </c>
      <c r="O12" s="127">
        <v>100</v>
      </c>
      <c r="P12" s="127">
        <v>100</v>
      </c>
      <c r="Q12" s="127"/>
      <c r="R12" s="127"/>
      <c r="S12" s="127"/>
      <c r="T12" s="3">
        <v>1200</v>
      </c>
    </row>
    <row r="13" spans="1:20" ht="24.75" customHeight="1" x14ac:dyDescent="0.3">
      <c r="A13" s="207"/>
      <c r="B13" s="138"/>
      <c r="C13" s="267"/>
      <c r="D13" s="13" t="s">
        <v>54</v>
      </c>
      <c r="E13" s="61">
        <v>10000</v>
      </c>
      <c r="F13" s="61">
        <v>10000</v>
      </c>
      <c r="G13" s="61">
        <v>10000</v>
      </c>
      <c r="H13" s="61">
        <v>10000</v>
      </c>
      <c r="I13" s="61">
        <v>10000</v>
      </c>
      <c r="J13" s="61">
        <v>10000</v>
      </c>
      <c r="K13" s="61">
        <v>10000</v>
      </c>
      <c r="L13" s="61">
        <v>10000</v>
      </c>
      <c r="M13" s="61">
        <v>10000</v>
      </c>
      <c r="N13" s="61">
        <v>10000</v>
      </c>
      <c r="O13" s="61">
        <v>10000</v>
      </c>
      <c r="P13" s="61">
        <v>11000</v>
      </c>
      <c r="Q13" s="61">
        <f>SUM(E13:P13)</f>
        <v>121000</v>
      </c>
      <c r="R13" s="61">
        <v>-56818.17</v>
      </c>
      <c r="S13" s="61">
        <f>+Q13+R13</f>
        <v>64181.83</v>
      </c>
      <c r="T13" s="3"/>
    </row>
    <row r="14" spans="1:20" ht="24.75" customHeight="1" x14ac:dyDescent="0.3">
      <c r="A14" s="206">
        <v>2</v>
      </c>
      <c r="B14" s="226" t="s">
        <v>271</v>
      </c>
      <c r="C14" s="213" t="s">
        <v>272</v>
      </c>
      <c r="D14" s="13">
        <f t="shared" si="0"/>
        <v>24</v>
      </c>
      <c r="E14" s="127">
        <v>2</v>
      </c>
      <c r="F14" s="127">
        <v>2</v>
      </c>
      <c r="G14" s="127">
        <v>2</v>
      </c>
      <c r="H14" s="127">
        <v>2</v>
      </c>
      <c r="I14" s="127">
        <v>2</v>
      </c>
      <c r="J14" s="127">
        <v>2</v>
      </c>
      <c r="K14" s="127">
        <v>2</v>
      </c>
      <c r="L14" s="127">
        <v>2</v>
      </c>
      <c r="M14" s="127">
        <v>2</v>
      </c>
      <c r="N14" s="127">
        <v>2</v>
      </c>
      <c r="O14" s="127">
        <v>2</v>
      </c>
      <c r="P14" s="127">
        <v>2</v>
      </c>
      <c r="Q14" s="127"/>
      <c r="R14" s="127"/>
      <c r="S14" s="127"/>
      <c r="T14" s="3">
        <v>8500</v>
      </c>
    </row>
    <row r="15" spans="1:20" ht="24.75" customHeight="1" x14ac:dyDescent="0.3">
      <c r="A15" s="207"/>
      <c r="B15" s="138"/>
      <c r="C15" s="213"/>
      <c r="D15" s="13" t="s">
        <v>54</v>
      </c>
      <c r="E15" s="4">
        <v>9000</v>
      </c>
      <c r="F15" s="4">
        <v>9000</v>
      </c>
      <c r="G15" s="4">
        <v>9000</v>
      </c>
      <c r="H15" s="4">
        <v>9000</v>
      </c>
      <c r="I15" s="4">
        <v>9000</v>
      </c>
      <c r="J15" s="4">
        <v>9000</v>
      </c>
      <c r="K15" s="4">
        <v>9000</v>
      </c>
      <c r="L15" s="4">
        <v>9000</v>
      </c>
      <c r="M15" s="4">
        <v>9000</v>
      </c>
      <c r="N15" s="4">
        <v>9000</v>
      </c>
      <c r="O15" s="4">
        <v>9000</v>
      </c>
      <c r="P15" s="4">
        <v>9090.16</v>
      </c>
      <c r="Q15" s="61">
        <f>SUM(E15:P15)</f>
        <v>108090.16</v>
      </c>
      <c r="R15" s="4">
        <v>0</v>
      </c>
      <c r="S15" s="61">
        <f>+Q15+R15</f>
        <v>108090.16</v>
      </c>
      <c r="T15" s="3"/>
    </row>
    <row r="16" spans="1:20" ht="24.75" customHeight="1" x14ac:dyDescent="0.3">
      <c r="A16" s="268" t="s">
        <v>6</v>
      </c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70"/>
      <c r="Q16" s="108">
        <f>+Q13+Q15</f>
        <v>229090.16</v>
      </c>
      <c r="R16" s="108">
        <f>+R13+R15</f>
        <v>-56818.17</v>
      </c>
      <c r="S16" s="108">
        <f>+S13+S15</f>
        <v>172271.99</v>
      </c>
      <c r="T16" s="110"/>
    </row>
    <row r="17" spans="1:20" ht="24.75" customHeight="1" x14ac:dyDescent="0.3">
      <c r="A17" s="62"/>
      <c r="B17" s="6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12"/>
      <c r="R17" s="112"/>
      <c r="S17" s="112"/>
      <c r="T17" s="56"/>
    </row>
    <row r="18" spans="1:20" ht="24.75" customHeight="1" x14ac:dyDescent="0.3">
      <c r="A18" s="62"/>
      <c r="B18" s="63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56"/>
    </row>
    <row r="19" spans="1:20" ht="24.75" customHeight="1" x14ac:dyDescent="0.3">
      <c r="A19" s="62"/>
      <c r="B19" s="6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6"/>
    </row>
    <row r="20" spans="1:20" ht="24.75" customHeight="1" x14ac:dyDescent="0.3">
      <c r="A20" s="62"/>
      <c r="B20" s="63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6"/>
    </row>
    <row r="21" spans="1:20" ht="24.75" customHeight="1" x14ac:dyDescent="0.3">
      <c r="A21" s="62"/>
      <c r="B21" s="63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56"/>
    </row>
    <row r="22" spans="1:20" ht="24.75" customHeight="1" x14ac:dyDescent="0.3">
      <c r="A22" s="62"/>
      <c r="B22" s="63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56"/>
    </row>
    <row r="23" spans="1:20" ht="24.75" customHeight="1" x14ac:dyDescent="0.3">
      <c r="A23" s="62"/>
      <c r="B23" s="63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56"/>
    </row>
    <row r="24" spans="1:20" ht="24.75" customHeight="1" x14ac:dyDescent="0.3">
      <c r="A24" s="62"/>
      <c r="B24" s="63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56"/>
    </row>
  </sheetData>
  <mergeCells count="34">
    <mergeCell ref="A11:T11"/>
    <mergeCell ref="A12:A13"/>
    <mergeCell ref="B12:B13"/>
    <mergeCell ref="C12:C13"/>
    <mergeCell ref="A16:P16"/>
    <mergeCell ref="A14:A15"/>
    <mergeCell ref="B14:B15"/>
    <mergeCell ref="C14:C15"/>
    <mergeCell ref="A7:C7"/>
    <mergeCell ref="D7:I7"/>
    <mergeCell ref="J7:N7"/>
    <mergeCell ref="O7:T7"/>
    <mergeCell ref="A9:A10"/>
    <mergeCell ref="B9:B10"/>
    <mergeCell ref="C9:C10"/>
    <mergeCell ref="D9:D10"/>
    <mergeCell ref="E9:P9"/>
    <mergeCell ref="Q9:Q10"/>
    <mergeCell ref="S9:S10"/>
    <mergeCell ref="T9:T10"/>
    <mergeCell ref="R9:R10"/>
    <mergeCell ref="A4:T4"/>
    <mergeCell ref="A5:T5"/>
    <mergeCell ref="A6:C6"/>
    <mergeCell ref="D6:I6"/>
    <mergeCell ref="J6:N6"/>
    <mergeCell ref="O6:T6"/>
    <mergeCell ref="A1:T1"/>
    <mergeCell ref="A2:C2"/>
    <mergeCell ref="D2:L2"/>
    <mergeCell ref="M2:T2"/>
    <mergeCell ref="A3:C3"/>
    <mergeCell ref="D3:L3"/>
    <mergeCell ref="M3:T3"/>
  </mergeCells>
  <printOptions horizontalCentered="1"/>
  <pageMargins left="0.70866141732283472" right="0.70866141732283472" top="1.142578125" bottom="0.74803149606299213" header="0.31496062992125984" footer="0.31496062992125984"/>
  <pageSetup paperSize="5" scale="68" orientation="landscape" verticalDpi="300" r:id="rId1"/>
  <headerFooter>
    <oddHeader>&amp;L&amp;G&amp;C&amp;"Arial Black,Normal"&amp;14H. AYUNTAMIENTO MUNICIPAL CONSTITUCIONAL DE
BENITO JUÁREZ, GUERRERO
EJERCICIO FISCAL 2021&amp;R&amp;G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C000"/>
  </sheetPr>
  <dimension ref="A1:T14"/>
  <sheetViews>
    <sheetView view="pageBreakPreview" topLeftCell="A7" zoomScaleNormal="90" zoomScaleSheetLayoutView="100" zoomScalePageLayoutView="50" workbookViewId="0">
      <selection activeCell="R22" sqref="R22"/>
    </sheetView>
  </sheetViews>
  <sheetFormatPr baseColWidth="10" defaultColWidth="11.42578125" defaultRowHeight="16.5" x14ac:dyDescent="0.3"/>
  <cols>
    <col min="1" max="1" width="5" style="6" customWidth="1"/>
    <col min="2" max="2" width="38.85546875" style="6" customWidth="1"/>
    <col min="3" max="3" width="11.42578125" style="6" customWidth="1"/>
    <col min="4" max="4" width="8.42578125" style="6" customWidth="1"/>
    <col min="5" max="16" width="9" style="6" bestFit="1" customWidth="1"/>
    <col min="17" max="17" width="12.85546875" style="6" bestFit="1" customWidth="1"/>
    <col min="18" max="19" width="12.85546875" style="6" customWidth="1"/>
    <col min="20" max="20" width="11.140625" style="6" customWidth="1"/>
    <col min="21" max="16384" width="11.42578125" style="6"/>
  </cols>
  <sheetData>
    <row r="1" spans="1:20" x14ac:dyDescent="0.3">
      <c r="A1" s="143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" s="8" customFormat="1" ht="79.5" customHeight="1" thickBot="1" x14ac:dyDescent="0.35">
      <c r="A3" s="149" t="s">
        <v>273</v>
      </c>
      <c r="B3" s="149"/>
      <c r="C3" s="149"/>
      <c r="D3" s="151" t="s">
        <v>235</v>
      </c>
      <c r="E3" s="151"/>
      <c r="F3" s="151"/>
      <c r="G3" s="151"/>
      <c r="H3" s="151"/>
      <c r="I3" s="151"/>
      <c r="J3" s="151"/>
      <c r="K3" s="151"/>
      <c r="L3" s="151"/>
      <c r="M3" s="152" t="s">
        <v>296</v>
      </c>
      <c r="N3" s="152"/>
      <c r="O3" s="152"/>
      <c r="P3" s="152"/>
      <c r="Q3" s="152"/>
      <c r="R3" s="152"/>
      <c r="S3" s="152"/>
      <c r="T3" s="153"/>
    </row>
    <row r="4" spans="1:20" x14ac:dyDescent="0.3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</row>
    <row r="5" spans="1:20" x14ac:dyDescent="0.3">
      <c r="A5" s="166" t="s">
        <v>82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</row>
    <row r="6" spans="1:20" x14ac:dyDescent="0.3">
      <c r="A6" s="225" t="s">
        <v>75</v>
      </c>
      <c r="B6" s="225"/>
      <c r="C6" s="225"/>
      <c r="D6" s="225" t="s">
        <v>77</v>
      </c>
      <c r="E6" s="225"/>
      <c r="F6" s="225"/>
      <c r="G6" s="225"/>
      <c r="H6" s="225" t="s">
        <v>78</v>
      </c>
      <c r="I6" s="225"/>
      <c r="J6" s="225"/>
      <c r="K6" s="225"/>
      <c r="L6" s="225"/>
      <c r="M6" s="225"/>
      <c r="N6" s="225"/>
      <c r="O6" s="225"/>
      <c r="P6" s="225" t="s">
        <v>80</v>
      </c>
      <c r="Q6" s="225"/>
      <c r="R6" s="225"/>
      <c r="S6" s="225"/>
      <c r="T6" s="225"/>
    </row>
    <row r="7" spans="1:20" ht="29.1" customHeight="1" x14ac:dyDescent="0.3">
      <c r="A7" s="217" t="s">
        <v>134</v>
      </c>
      <c r="B7" s="217"/>
      <c r="C7" s="217"/>
      <c r="D7" s="218" t="s">
        <v>274</v>
      </c>
      <c r="E7" s="219"/>
      <c r="F7" s="219"/>
      <c r="G7" s="220"/>
      <c r="H7" s="221" t="s">
        <v>275</v>
      </c>
      <c r="I7" s="221"/>
      <c r="J7" s="221"/>
      <c r="K7" s="221"/>
      <c r="L7" s="221"/>
      <c r="M7" s="221"/>
      <c r="N7" s="221"/>
      <c r="O7" s="221"/>
      <c r="P7" s="221" t="s">
        <v>213</v>
      </c>
      <c r="Q7" s="221"/>
      <c r="R7" s="221"/>
      <c r="S7" s="221"/>
      <c r="T7" s="221"/>
    </row>
    <row r="8" spans="1:20" x14ac:dyDescent="0.3">
      <c r="A8" s="222"/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</row>
    <row r="9" spans="1:20" ht="15" customHeight="1" x14ac:dyDescent="0.3">
      <c r="A9" s="181" t="s">
        <v>51</v>
      </c>
      <c r="B9" s="181" t="s">
        <v>71</v>
      </c>
      <c r="C9" s="181" t="s">
        <v>52</v>
      </c>
      <c r="D9" s="181" t="s">
        <v>53</v>
      </c>
      <c r="E9" s="187" t="s">
        <v>72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9"/>
      <c r="Q9" s="156" t="s">
        <v>265</v>
      </c>
      <c r="R9" s="156" t="s">
        <v>266</v>
      </c>
      <c r="S9" s="156" t="s">
        <v>267</v>
      </c>
      <c r="T9" s="183" t="s">
        <v>61</v>
      </c>
    </row>
    <row r="10" spans="1:20" x14ac:dyDescent="0.3">
      <c r="A10" s="182"/>
      <c r="B10" s="182"/>
      <c r="C10" s="182"/>
      <c r="D10" s="182"/>
      <c r="E10" s="133" t="s">
        <v>38</v>
      </c>
      <c r="F10" s="133" t="s">
        <v>39</v>
      </c>
      <c r="G10" s="133" t="s">
        <v>40</v>
      </c>
      <c r="H10" s="133" t="s">
        <v>41</v>
      </c>
      <c r="I10" s="133" t="s">
        <v>40</v>
      </c>
      <c r="J10" s="133" t="s">
        <v>42</v>
      </c>
      <c r="K10" s="133" t="s">
        <v>42</v>
      </c>
      <c r="L10" s="133" t="s">
        <v>41</v>
      </c>
      <c r="M10" s="133" t="s">
        <v>43</v>
      </c>
      <c r="N10" s="133" t="s">
        <v>44</v>
      </c>
      <c r="O10" s="133" t="s">
        <v>45</v>
      </c>
      <c r="P10" s="133" t="s">
        <v>46</v>
      </c>
      <c r="Q10" s="157"/>
      <c r="R10" s="157"/>
      <c r="S10" s="157"/>
      <c r="T10" s="184"/>
    </row>
    <row r="11" spans="1:20" ht="21.95" customHeight="1" x14ac:dyDescent="0.3">
      <c r="A11" s="135">
        <v>1</v>
      </c>
      <c r="B11" s="208" t="s">
        <v>277</v>
      </c>
      <c r="C11" s="135" t="s">
        <v>276</v>
      </c>
      <c r="D11" s="132">
        <f>SUM(E11:P11)</f>
        <v>12</v>
      </c>
      <c r="E11" s="132">
        <v>1</v>
      </c>
      <c r="F11" s="132">
        <v>1</v>
      </c>
      <c r="G11" s="132">
        <v>1</v>
      </c>
      <c r="H11" s="132">
        <v>1</v>
      </c>
      <c r="I11" s="132">
        <v>1</v>
      </c>
      <c r="J11" s="132">
        <v>1</v>
      </c>
      <c r="K11" s="132">
        <v>1</v>
      </c>
      <c r="L11" s="132">
        <v>1</v>
      </c>
      <c r="M11" s="132">
        <v>1</v>
      </c>
      <c r="N11" s="132">
        <v>1</v>
      </c>
      <c r="O11" s="132">
        <v>1</v>
      </c>
      <c r="P11" s="132">
        <v>1</v>
      </c>
      <c r="Q11" s="132"/>
      <c r="R11" s="132"/>
      <c r="S11" s="132"/>
      <c r="T11" s="66">
        <v>6000</v>
      </c>
    </row>
    <row r="12" spans="1:20" ht="21.95" customHeight="1" x14ac:dyDescent="0.3">
      <c r="A12" s="136"/>
      <c r="B12" s="209"/>
      <c r="C12" s="136"/>
      <c r="D12" s="13" t="s">
        <v>54</v>
      </c>
      <c r="E12" s="4">
        <v>2337.1799999999998</v>
      </c>
      <c r="F12" s="4">
        <v>7000</v>
      </c>
      <c r="G12" s="4">
        <v>7000</v>
      </c>
      <c r="H12" s="4">
        <v>7000</v>
      </c>
      <c r="I12" s="4">
        <v>7000</v>
      </c>
      <c r="J12" s="4">
        <v>7000</v>
      </c>
      <c r="K12" s="4">
        <v>7000</v>
      </c>
      <c r="L12" s="4">
        <v>7000</v>
      </c>
      <c r="M12" s="4">
        <v>7000</v>
      </c>
      <c r="N12" s="4">
        <v>7000</v>
      </c>
      <c r="O12" s="4">
        <v>7000</v>
      </c>
      <c r="P12" s="4">
        <v>7000</v>
      </c>
      <c r="Q12" s="4">
        <f>SUM(E12:P12)</f>
        <v>79337.179999999993</v>
      </c>
      <c r="R12" s="4">
        <v>-19811.439999999999</v>
      </c>
      <c r="S12" s="4">
        <f>+Q12+R12</f>
        <v>59525.739999999991</v>
      </c>
      <c r="T12" s="66"/>
    </row>
    <row r="13" spans="1:20" ht="21.95" customHeight="1" x14ac:dyDescent="0.3">
      <c r="A13" s="158" t="s">
        <v>268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60"/>
      <c r="Q13" s="107">
        <f>+Q12</f>
        <v>79337.179999999993</v>
      </c>
      <c r="R13" s="107">
        <f>+R12</f>
        <v>-19811.439999999999</v>
      </c>
      <c r="S13" s="107">
        <f>+S12</f>
        <v>59525.739999999991</v>
      </c>
      <c r="T13" s="114"/>
    </row>
    <row r="14" spans="1:20" x14ac:dyDescent="0.3">
      <c r="Q14" s="102"/>
      <c r="R14" s="102"/>
      <c r="S14" s="102"/>
    </row>
  </sheetData>
  <mergeCells count="31">
    <mergeCell ref="A1:T1"/>
    <mergeCell ref="A2:C2"/>
    <mergeCell ref="D2:L2"/>
    <mergeCell ref="M2:T2"/>
    <mergeCell ref="A3:C3"/>
    <mergeCell ref="D3:L3"/>
    <mergeCell ref="M3:T3"/>
    <mergeCell ref="A4:T4"/>
    <mergeCell ref="A5:T5"/>
    <mergeCell ref="A6:C6"/>
    <mergeCell ref="D6:G6"/>
    <mergeCell ref="H6:O6"/>
    <mergeCell ref="P6:T6"/>
    <mergeCell ref="A7:C7"/>
    <mergeCell ref="D7:G7"/>
    <mergeCell ref="H7:O7"/>
    <mergeCell ref="P7:T7"/>
    <mergeCell ref="A8:T8"/>
    <mergeCell ref="A13:P13"/>
    <mergeCell ref="Q9:Q10"/>
    <mergeCell ref="R9:R10"/>
    <mergeCell ref="S9:S10"/>
    <mergeCell ref="T9:T10"/>
    <mergeCell ref="A11:A12"/>
    <mergeCell ref="B11:B12"/>
    <mergeCell ref="C11:C12"/>
    <mergeCell ref="A9:A10"/>
    <mergeCell ref="B9:B10"/>
    <mergeCell ref="C9:C10"/>
    <mergeCell ref="D9:D10"/>
    <mergeCell ref="E9:P9"/>
  </mergeCells>
  <printOptions horizontalCentered="1"/>
  <pageMargins left="0.70866141732283472" right="0.70866141732283472" top="1.1023622047244095" bottom="0.74803149606299213" header="0.31496062992125984" footer="0.31496062992125984"/>
  <pageSetup paperSize="5" scale="70" orientation="landscape" verticalDpi="300" r:id="rId1"/>
  <headerFooter>
    <oddHeader>&amp;L&amp;G&amp;C&amp;"Arial Black,Normal"&amp;14H. AYUNTAMIENTO MUNICIPAL CONSTITUCIONAL DE
BENITO JUÁREZ, GUERRERO
EJERCICIO FISCAL 2021&amp;R&amp;G</oddHead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C000"/>
  </sheetPr>
  <dimension ref="A1:T14"/>
  <sheetViews>
    <sheetView view="pageBreakPreview" topLeftCell="A7" zoomScaleNormal="90" zoomScaleSheetLayoutView="100" zoomScalePageLayoutView="50" workbookViewId="0">
      <selection activeCell="S12" sqref="S12"/>
    </sheetView>
  </sheetViews>
  <sheetFormatPr baseColWidth="10" defaultColWidth="11.42578125" defaultRowHeight="16.5" x14ac:dyDescent="0.3"/>
  <cols>
    <col min="1" max="1" width="5" style="6" customWidth="1"/>
    <col min="2" max="2" width="38.85546875" style="6" customWidth="1"/>
    <col min="3" max="3" width="11.42578125" style="6" customWidth="1"/>
    <col min="4" max="4" width="8.42578125" style="6" customWidth="1"/>
    <col min="5" max="16" width="9" style="6" bestFit="1" customWidth="1"/>
    <col min="17" max="17" width="12.85546875" style="6" bestFit="1" customWidth="1"/>
    <col min="18" max="19" width="12.85546875" style="6" customWidth="1"/>
    <col min="20" max="20" width="11.140625" style="6" customWidth="1"/>
    <col min="21" max="16384" width="11.42578125" style="6"/>
  </cols>
  <sheetData>
    <row r="1" spans="1:20" x14ac:dyDescent="0.3">
      <c r="A1" s="143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" s="8" customFormat="1" ht="79.5" customHeight="1" thickBot="1" x14ac:dyDescent="0.35">
      <c r="A3" s="149" t="s">
        <v>282</v>
      </c>
      <c r="B3" s="149"/>
      <c r="C3" s="149"/>
      <c r="D3" s="151" t="s">
        <v>235</v>
      </c>
      <c r="E3" s="151"/>
      <c r="F3" s="151"/>
      <c r="G3" s="151"/>
      <c r="H3" s="151"/>
      <c r="I3" s="151"/>
      <c r="J3" s="151"/>
      <c r="K3" s="151"/>
      <c r="L3" s="151"/>
      <c r="M3" s="152" t="s">
        <v>280</v>
      </c>
      <c r="N3" s="152"/>
      <c r="O3" s="152"/>
      <c r="P3" s="152"/>
      <c r="Q3" s="152"/>
      <c r="R3" s="152"/>
      <c r="S3" s="152"/>
      <c r="T3" s="153"/>
    </row>
    <row r="4" spans="1:20" x14ac:dyDescent="0.3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</row>
    <row r="5" spans="1:20" x14ac:dyDescent="0.3">
      <c r="A5" s="166" t="s">
        <v>82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</row>
    <row r="6" spans="1:20" x14ac:dyDescent="0.3">
      <c r="A6" s="225" t="s">
        <v>75</v>
      </c>
      <c r="B6" s="225"/>
      <c r="C6" s="225"/>
      <c r="D6" s="225" t="s">
        <v>77</v>
      </c>
      <c r="E6" s="225"/>
      <c r="F6" s="225"/>
      <c r="G6" s="225"/>
      <c r="H6" s="225" t="s">
        <v>78</v>
      </c>
      <c r="I6" s="225"/>
      <c r="J6" s="225"/>
      <c r="K6" s="225"/>
      <c r="L6" s="225"/>
      <c r="M6" s="225"/>
      <c r="N6" s="225"/>
      <c r="O6" s="225"/>
      <c r="P6" s="225" t="s">
        <v>80</v>
      </c>
      <c r="Q6" s="225"/>
      <c r="R6" s="225"/>
      <c r="S6" s="225"/>
      <c r="T6" s="225"/>
    </row>
    <row r="7" spans="1:20" ht="29.1" customHeight="1" x14ac:dyDescent="0.3">
      <c r="A7" s="217" t="s">
        <v>134</v>
      </c>
      <c r="B7" s="217"/>
      <c r="C7" s="217"/>
      <c r="D7" s="218" t="s">
        <v>278</v>
      </c>
      <c r="E7" s="219"/>
      <c r="F7" s="219"/>
      <c r="G7" s="220"/>
      <c r="H7" s="221" t="s">
        <v>279</v>
      </c>
      <c r="I7" s="221"/>
      <c r="J7" s="221"/>
      <c r="K7" s="221"/>
      <c r="L7" s="221"/>
      <c r="M7" s="221"/>
      <c r="N7" s="221"/>
      <c r="O7" s="221"/>
      <c r="P7" s="221" t="s">
        <v>213</v>
      </c>
      <c r="Q7" s="221"/>
      <c r="R7" s="221"/>
      <c r="S7" s="221"/>
      <c r="T7" s="221"/>
    </row>
    <row r="8" spans="1:20" x14ac:dyDescent="0.3">
      <c r="A8" s="222"/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</row>
    <row r="9" spans="1:20" ht="15" customHeight="1" x14ac:dyDescent="0.3">
      <c r="A9" s="181" t="s">
        <v>51</v>
      </c>
      <c r="B9" s="181" t="s">
        <v>71</v>
      </c>
      <c r="C9" s="181" t="s">
        <v>52</v>
      </c>
      <c r="D9" s="181" t="s">
        <v>53</v>
      </c>
      <c r="E9" s="187" t="s">
        <v>72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9"/>
      <c r="Q9" s="156" t="s">
        <v>265</v>
      </c>
      <c r="R9" s="156" t="s">
        <v>266</v>
      </c>
      <c r="S9" s="156" t="s">
        <v>267</v>
      </c>
      <c r="T9" s="183" t="s">
        <v>61</v>
      </c>
    </row>
    <row r="10" spans="1:20" x14ac:dyDescent="0.3">
      <c r="A10" s="182"/>
      <c r="B10" s="182"/>
      <c r="C10" s="182"/>
      <c r="D10" s="182"/>
      <c r="E10" s="133" t="s">
        <v>38</v>
      </c>
      <c r="F10" s="133" t="s">
        <v>39</v>
      </c>
      <c r="G10" s="133" t="s">
        <v>40</v>
      </c>
      <c r="H10" s="133" t="s">
        <v>41</v>
      </c>
      <c r="I10" s="133" t="s">
        <v>40</v>
      </c>
      <c r="J10" s="133" t="s">
        <v>42</v>
      </c>
      <c r="K10" s="133" t="s">
        <v>42</v>
      </c>
      <c r="L10" s="133" t="s">
        <v>41</v>
      </c>
      <c r="M10" s="133" t="s">
        <v>43</v>
      </c>
      <c r="N10" s="133" t="s">
        <v>44</v>
      </c>
      <c r="O10" s="133" t="s">
        <v>45</v>
      </c>
      <c r="P10" s="133" t="s">
        <v>46</v>
      </c>
      <c r="Q10" s="157"/>
      <c r="R10" s="157"/>
      <c r="S10" s="157"/>
      <c r="T10" s="184"/>
    </row>
    <row r="11" spans="1:20" ht="21.95" customHeight="1" x14ac:dyDescent="0.3">
      <c r="A11" s="135">
        <v>1</v>
      </c>
      <c r="B11" s="208" t="s">
        <v>281</v>
      </c>
      <c r="C11" s="135" t="s">
        <v>276</v>
      </c>
      <c r="D11" s="132">
        <f>SUM(E11:P11)</f>
        <v>12</v>
      </c>
      <c r="E11" s="132">
        <v>1</v>
      </c>
      <c r="F11" s="132">
        <v>1</v>
      </c>
      <c r="G11" s="132">
        <v>1</v>
      </c>
      <c r="H11" s="132">
        <v>1</v>
      </c>
      <c r="I11" s="132">
        <v>1</v>
      </c>
      <c r="J11" s="132">
        <v>1</v>
      </c>
      <c r="K11" s="132">
        <v>1</v>
      </c>
      <c r="L11" s="132">
        <v>1</v>
      </c>
      <c r="M11" s="132">
        <v>1</v>
      </c>
      <c r="N11" s="132">
        <v>1</v>
      </c>
      <c r="O11" s="132">
        <v>1</v>
      </c>
      <c r="P11" s="132">
        <v>1</v>
      </c>
      <c r="Q11" s="132"/>
      <c r="R11" s="132"/>
      <c r="S11" s="132"/>
      <c r="T11" s="66">
        <v>8000</v>
      </c>
    </row>
    <row r="12" spans="1:20" ht="21.95" customHeight="1" x14ac:dyDescent="0.3">
      <c r="A12" s="136"/>
      <c r="B12" s="209"/>
      <c r="C12" s="136"/>
      <c r="D12" s="13" t="s">
        <v>54</v>
      </c>
      <c r="E12" s="4">
        <v>10000</v>
      </c>
      <c r="F12" s="4">
        <v>10000</v>
      </c>
      <c r="G12" s="4">
        <v>10000</v>
      </c>
      <c r="H12" s="4">
        <v>10000</v>
      </c>
      <c r="I12" s="4">
        <v>10000</v>
      </c>
      <c r="J12" s="4">
        <v>10000</v>
      </c>
      <c r="K12" s="4">
        <v>10000</v>
      </c>
      <c r="L12" s="4">
        <v>10000</v>
      </c>
      <c r="M12" s="4">
        <v>10000</v>
      </c>
      <c r="N12" s="4">
        <v>10000</v>
      </c>
      <c r="O12" s="4">
        <v>10000</v>
      </c>
      <c r="P12" s="4">
        <v>19254.84</v>
      </c>
      <c r="Q12" s="4">
        <f>SUM(E12:P12)</f>
        <v>129254.84</v>
      </c>
      <c r="R12" s="4">
        <v>-38060.730000000003</v>
      </c>
      <c r="S12" s="4">
        <f>+Q12+R12</f>
        <v>91194.109999999986</v>
      </c>
      <c r="T12" s="66"/>
    </row>
    <row r="13" spans="1:20" ht="21.95" customHeight="1" x14ac:dyDescent="0.3">
      <c r="A13" s="158" t="s">
        <v>268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60"/>
      <c r="Q13" s="107">
        <f>+Q12</f>
        <v>129254.84</v>
      </c>
      <c r="R13" s="107">
        <f>+R12</f>
        <v>-38060.730000000003</v>
      </c>
      <c r="S13" s="107">
        <f>+S12</f>
        <v>91194.109999999986</v>
      </c>
      <c r="T13" s="114"/>
    </row>
    <row r="14" spans="1:20" x14ac:dyDescent="0.3">
      <c r="Q14" s="102"/>
      <c r="R14" s="102"/>
      <c r="S14" s="102"/>
    </row>
  </sheetData>
  <mergeCells count="31">
    <mergeCell ref="A1:T1"/>
    <mergeCell ref="A2:C2"/>
    <mergeCell ref="D2:L2"/>
    <mergeCell ref="M2:T2"/>
    <mergeCell ref="A3:C3"/>
    <mergeCell ref="D3:L3"/>
    <mergeCell ref="M3:T3"/>
    <mergeCell ref="A4:T4"/>
    <mergeCell ref="A5:T5"/>
    <mergeCell ref="A6:C6"/>
    <mergeCell ref="D6:G6"/>
    <mergeCell ref="H6:O6"/>
    <mergeCell ref="P6:T6"/>
    <mergeCell ref="A7:C7"/>
    <mergeCell ref="D7:G7"/>
    <mergeCell ref="H7:O7"/>
    <mergeCell ref="P7:T7"/>
    <mergeCell ref="A8:T8"/>
    <mergeCell ref="A13:P13"/>
    <mergeCell ref="Q9:Q10"/>
    <mergeCell ref="R9:R10"/>
    <mergeCell ref="S9:S10"/>
    <mergeCell ref="T9:T10"/>
    <mergeCell ref="A11:A12"/>
    <mergeCell ref="B11:B12"/>
    <mergeCell ref="C11:C12"/>
    <mergeCell ref="A9:A10"/>
    <mergeCell ref="B9:B10"/>
    <mergeCell ref="C9:C10"/>
    <mergeCell ref="D9:D10"/>
    <mergeCell ref="E9:P9"/>
  </mergeCells>
  <printOptions horizontalCentered="1"/>
  <pageMargins left="0.70866141732283472" right="0.70866141732283472" top="1.1023622047244095" bottom="0.74803149606299213" header="0.31496062992125984" footer="0.31496062992125984"/>
  <pageSetup paperSize="5" scale="70" orientation="landscape" verticalDpi="300" r:id="rId1"/>
  <headerFooter>
    <oddHeader>&amp;L&amp;G&amp;C&amp;"Arial Black,Normal"&amp;14H. AYUNTAMIENTO MUNICIPAL CONSTITUCIONAL DE
BENITO JUÁREZ, GUERRERO
EJERCICIO FISCAL 2021&amp;R&amp;G</oddHead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000"/>
  </sheetPr>
  <dimension ref="A1:V17"/>
  <sheetViews>
    <sheetView topLeftCell="A10" zoomScaleNormal="100" zoomScaleSheetLayoutView="150" zoomScalePageLayoutView="70" workbookViewId="0">
      <selection activeCell="S17" sqref="S17"/>
    </sheetView>
  </sheetViews>
  <sheetFormatPr baseColWidth="10" defaultColWidth="11.42578125" defaultRowHeight="16.5" x14ac:dyDescent="0.3"/>
  <cols>
    <col min="1" max="1" width="5" style="6" customWidth="1"/>
    <col min="2" max="2" width="37.5703125" style="6" customWidth="1"/>
    <col min="3" max="3" width="10.5703125" style="6" customWidth="1"/>
    <col min="4" max="4" width="8.42578125" style="6" customWidth="1"/>
    <col min="5" max="5" width="9" style="6" bestFit="1" customWidth="1"/>
    <col min="6" max="6" width="8.140625" style="6" bestFit="1" customWidth="1"/>
    <col min="7" max="7" width="9" style="6" bestFit="1" customWidth="1"/>
    <col min="8" max="9" width="8.140625" style="6" bestFit="1" customWidth="1"/>
    <col min="10" max="10" width="9" style="6" bestFit="1" customWidth="1"/>
    <col min="11" max="12" width="8.140625" style="6" bestFit="1" customWidth="1"/>
    <col min="13" max="13" width="9" style="6" bestFit="1" customWidth="1"/>
    <col min="14" max="15" width="8.140625" style="6" bestFit="1" customWidth="1"/>
    <col min="16" max="16" width="9" style="6" bestFit="1" customWidth="1"/>
    <col min="17" max="19" width="11.5703125" style="6" customWidth="1"/>
    <col min="20" max="20" width="13.42578125" style="6" customWidth="1"/>
    <col min="21" max="21" width="12" style="6" bestFit="1" customWidth="1"/>
    <col min="22" max="16384" width="11.42578125" style="6"/>
  </cols>
  <sheetData>
    <row r="1" spans="1:20" x14ac:dyDescent="0.3">
      <c r="A1" s="143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" s="8" customFormat="1" ht="36" customHeight="1" thickBot="1" x14ac:dyDescent="0.35">
      <c r="A3" s="149" t="s">
        <v>283</v>
      </c>
      <c r="B3" s="149"/>
      <c r="C3" s="149"/>
      <c r="D3" s="199" t="s">
        <v>258</v>
      </c>
      <c r="E3" s="199"/>
      <c r="F3" s="199"/>
      <c r="G3" s="199"/>
      <c r="H3" s="199"/>
      <c r="I3" s="199"/>
      <c r="J3" s="199"/>
      <c r="K3" s="199"/>
      <c r="L3" s="199"/>
      <c r="M3" s="152" t="s">
        <v>259</v>
      </c>
      <c r="N3" s="152"/>
      <c r="O3" s="152"/>
      <c r="P3" s="152"/>
      <c r="Q3" s="152"/>
      <c r="R3" s="152"/>
      <c r="S3" s="152"/>
      <c r="T3" s="153"/>
    </row>
    <row r="4" spans="1:20" ht="17.25" thickBot="1" x14ac:dyDescent="0.3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1:20" x14ac:dyDescent="0.3">
      <c r="A5" s="144" t="s">
        <v>82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0" x14ac:dyDescent="0.3">
      <c r="A6" s="146" t="s">
        <v>75</v>
      </c>
      <c r="B6" s="147"/>
      <c r="C6" s="147"/>
      <c r="D6" s="147" t="s">
        <v>77</v>
      </c>
      <c r="E6" s="147"/>
      <c r="F6" s="147"/>
      <c r="G6" s="147"/>
      <c r="H6" s="147"/>
      <c r="I6" s="147"/>
      <c r="J6" s="147" t="s">
        <v>78</v>
      </c>
      <c r="K6" s="147"/>
      <c r="L6" s="147"/>
      <c r="M6" s="147"/>
      <c r="N6" s="147"/>
      <c r="O6" s="147" t="s">
        <v>80</v>
      </c>
      <c r="P6" s="147"/>
      <c r="Q6" s="147"/>
      <c r="R6" s="147"/>
      <c r="S6" s="147"/>
      <c r="T6" s="154"/>
    </row>
    <row r="7" spans="1:20" ht="17.25" thickBot="1" x14ac:dyDescent="0.35">
      <c r="A7" s="148" t="s">
        <v>76</v>
      </c>
      <c r="B7" s="149"/>
      <c r="C7" s="149"/>
      <c r="D7" s="149" t="s">
        <v>219</v>
      </c>
      <c r="E7" s="149"/>
      <c r="F7" s="149"/>
      <c r="G7" s="149"/>
      <c r="H7" s="149"/>
      <c r="I7" s="149"/>
      <c r="J7" s="199" t="s">
        <v>218</v>
      </c>
      <c r="K7" s="199"/>
      <c r="L7" s="199"/>
      <c r="M7" s="199"/>
      <c r="N7" s="199"/>
      <c r="O7" s="151" t="s">
        <v>213</v>
      </c>
      <c r="P7" s="151"/>
      <c r="Q7" s="151"/>
      <c r="R7" s="151"/>
      <c r="S7" s="151"/>
      <c r="T7" s="155"/>
    </row>
    <row r="8" spans="1:20" x14ac:dyDescent="0.3">
      <c r="A8" s="222"/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</row>
    <row r="9" spans="1:20" ht="15" customHeight="1" x14ac:dyDescent="0.3">
      <c r="A9" s="246" t="s">
        <v>51</v>
      </c>
      <c r="B9" s="246" t="s">
        <v>71</v>
      </c>
      <c r="C9" s="246" t="s">
        <v>52</v>
      </c>
      <c r="D9" s="246" t="s">
        <v>53</v>
      </c>
      <c r="E9" s="246" t="s">
        <v>72</v>
      </c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156" t="s">
        <v>265</v>
      </c>
      <c r="R9" s="156" t="s">
        <v>266</v>
      </c>
      <c r="S9" s="156" t="s">
        <v>267</v>
      </c>
      <c r="T9" s="247" t="s">
        <v>61</v>
      </c>
    </row>
    <row r="10" spans="1:20" x14ac:dyDescent="0.3">
      <c r="A10" s="246"/>
      <c r="B10" s="246"/>
      <c r="C10" s="246"/>
      <c r="D10" s="246"/>
      <c r="E10" s="133" t="s">
        <v>38</v>
      </c>
      <c r="F10" s="133" t="s">
        <v>39</v>
      </c>
      <c r="G10" s="133" t="s">
        <v>40</v>
      </c>
      <c r="H10" s="133" t="s">
        <v>41</v>
      </c>
      <c r="I10" s="133" t="s">
        <v>40</v>
      </c>
      <c r="J10" s="133" t="s">
        <v>42</v>
      </c>
      <c r="K10" s="133" t="s">
        <v>42</v>
      </c>
      <c r="L10" s="133" t="s">
        <v>41</v>
      </c>
      <c r="M10" s="133" t="s">
        <v>43</v>
      </c>
      <c r="N10" s="133" t="s">
        <v>44</v>
      </c>
      <c r="O10" s="133" t="s">
        <v>45</v>
      </c>
      <c r="P10" s="133" t="s">
        <v>46</v>
      </c>
      <c r="Q10" s="157"/>
      <c r="R10" s="157"/>
      <c r="S10" s="157"/>
      <c r="T10" s="247"/>
    </row>
    <row r="11" spans="1:20" ht="29.25" customHeight="1" x14ac:dyDescent="0.3">
      <c r="A11" s="244">
        <v>1</v>
      </c>
      <c r="B11" s="229" t="s">
        <v>284</v>
      </c>
      <c r="C11" s="135" t="s">
        <v>206</v>
      </c>
      <c r="D11" s="95">
        <f>SUM(E11:P11)</f>
        <v>12</v>
      </c>
      <c r="E11" s="93">
        <v>1</v>
      </c>
      <c r="F11" s="93">
        <v>1</v>
      </c>
      <c r="G11" s="93">
        <v>1</v>
      </c>
      <c r="H11" s="93">
        <v>1</v>
      </c>
      <c r="I11" s="93">
        <v>1</v>
      </c>
      <c r="J11" s="93">
        <v>1</v>
      </c>
      <c r="K11" s="93">
        <v>1</v>
      </c>
      <c r="L11" s="93">
        <v>1</v>
      </c>
      <c r="M11" s="93">
        <v>1</v>
      </c>
      <c r="N11" s="93">
        <v>1</v>
      </c>
      <c r="O11" s="93">
        <v>1</v>
      </c>
      <c r="P11" s="93">
        <v>1</v>
      </c>
      <c r="Q11" s="93"/>
      <c r="R11" s="93"/>
      <c r="S11" s="93"/>
      <c r="T11" s="94">
        <v>300</v>
      </c>
    </row>
    <row r="12" spans="1:20" ht="37.5" customHeight="1" x14ac:dyDescent="0.3">
      <c r="A12" s="245"/>
      <c r="B12" s="230"/>
      <c r="C12" s="136"/>
      <c r="D12" s="95" t="s">
        <v>54</v>
      </c>
      <c r="E12" s="96">
        <v>1000</v>
      </c>
      <c r="F12" s="96">
        <v>1000</v>
      </c>
      <c r="G12" s="96">
        <v>1000</v>
      </c>
      <c r="H12" s="96">
        <v>1000</v>
      </c>
      <c r="I12" s="96">
        <v>1000</v>
      </c>
      <c r="J12" s="96">
        <v>1000</v>
      </c>
      <c r="K12" s="96">
        <v>1000</v>
      </c>
      <c r="L12" s="96">
        <v>1000</v>
      </c>
      <c r="M12" s="96">
        <v>1000</v>
      </c>
      <c r="N12" s="96">
        <v>1000</v>
      </c>
      <c r="O12" s="96">
        <v>1000</v>
      </c>
      <c r="P12" s="96">
        <v>1000</v>
      </c>
      <c r="Q12" s="96">
        <f>SUM(E12:P12)</f>
        <v>12000</v>
      </c>
      <c r="R12" s="96"/>
      <c r="S12" s="96">
        <f>+Q12+R12</f>
        <v>12000</v>
      </c>
      <c r="T12" s="132"/>
    </row>
    <row r="13" spans="1:20" ht="30" customHeight="1" x14ac:dyDescent="0.3">
      <c r="A13" s="244">
        <v>2</v>
      </c>
      <c r="B13" s="229" t="s">
        <v>285</v>
      </c>
      <c r="C13" s="135" t="s">
        <v>293</v>
      </c>
      <c r="D13" s="95">
        <f>SUM(E13:P13)</f>
        <v>4</v>
      </c>
      <c r="E13" s="93"/>
      <c r="F13" s="93"/>
      <c r="G13" s="93">
        <v>1</v>
      </c>
      <c r="H13" s="93"/>
      <c r="I13" s="93"/>
      <c r="J13" s="93">
        <v>1</v>
      </c>
      <c r="K13" s="93"/>
      <c r="L13" s="93"/>
      <c r="M13" s="93">
        <v>1</v>
      </c>
      <c r="N13" s="93"/>
      <c r="O13" s="93"/>
      <c r="P13" s="93">
        <v>1</v>
      </c>
      <c r="Q13" s="96"/>
      <c r="R13" s="96"/>
      <c r="S13" s="96"/>
      <c r="T13" s="94">
        <v>300</v>
      </c>
    </row>
    <row r="14" spans="1:20" ht="33.75" customHeight="1" x14ac:dyDescent="0.3">
      <c r="A14" s="245"/>
      <c r="B14" s="230"/>
      <c r="C14" s="136"/>
      <c r="D14" s="95" t="s">
        <v>54</v>
      </c>
      <c r="E14" s="96"/>
      <c r="F14" s="96"/>
      <c r="G14" s="96">
        <v>15000</v>
      </c>
      <c r="H14" s="96"/>
      <c r="I14" s="96"/>
      <c r="J14" s="96">
        <v>15000</v>
      </c>
      <c r="K14" s="96"/>
      <c r="L14" s="96"/>
      <c r="M14" s="96">
        <v>15000</v>
      </c>
      <c r="N14" s="96"/>
      <c r="O14" s="96"/>
      <c r="P14" s="96">
        <v>15000</v>
      </c>
      <c r="Q14" s="96">
        <f>SUM(E14:P14)</f>
        <v>60000</v>
      </c>
      <c r="R14" s="96">
        <v>-19811.439999999999</v>
      </c>
      <c r="S14" s="96">
        <f>+Q14+R14</f>
        <v>40188.559999999998</v>
      </c>
      <c r="T14" s="132"/>
    </row>
    <row r="15" spans="1:20" ht="29.25" customHeight="1" x14ac:dyDescent="0.3">
      <c r="A15" s="244">
        <v>3</v>
      </c>
      <c r="B15" s="229" t="s">
        <v>286</v>
      </c>
      <c r="C15" s="135" t="s">
        <v>2</v>
      </c>
      <c r="D15" s="95">
        <f>SUM(E15:P15)</f>
        <v>1</v>
      </c>
      <c r="E15" s="96"/>
      <c r="F15" s="96"/>
      <c r="G15" s="96"/>
      <c r="H15" s="96"/>
      <c r="I15" s="93"/>
      <c r="J15" s="96"/>
      <c r="K15" s="96"/>
      <c r="L15" s="96"/>
      <c r="M15" s="96"/>
      <c r="N15" s="96"/>
      <c r="O15" s="96"/>
      <c r="P15" s="96">
        <v>1</v>
      </c>
      <c r="Q15" s="96"/>
      <c r="R15" s="96"/>
      <c r="S15" s="96"/>
      <c r="T15" s="94">
        <v>300</v>
      </c>
    </row>
    <row r="16" spans="1:20" ht="26.25" customHeight="1" x14ac:dyDescent="0.3">
      <c r="A16" s="245"/>
      <c r="B16" s="230"/>
      <c r="C16" s="136"/>
      <c r="D16" s="95" t="s">
        <v>54</v>
      </c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>
        <v>7337.18</v>
      </c>
      <c r="Q16" s="96">
        <f>SUM(E16:P16)</f>
        <v>7337.18</v>
      </c>
      <c r="R16" s="96"/>
      <c r="S16" s="96">
        <f>+Q16+R16</f>
        <v>7337.18</v>
      </c>
      <c r="T16" s="132"/>
    </row>
    <row r="17" spans="1:22" x14ac:dyDescent="0.3">
      <c r="A17" s="241" t="s">
        <v>6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3"/>
      <c r="Q17" s="108">
        <f>+Q12+Q14+Q16</f>
        <v>79337.179999999993</v>
      </c>
      <c r="R17" s="108">
        <f>+R12+R14+R16</f>
        <v>-19811.439999999999</v>
      </c>
      <c r="S17" s="108">
        <f>+S12+S14+S16</f>
        <v>59525.74</v>
      </c>
      <c r="T17" s="114"/>
      <c r="U17" s="102"/>
      <c r="V17" s="11"/>
    </row>
  </sheetData>
  <mergeCells count="37">
    <mergeCell ref="A1:T1"/>
    <mergeCell ref="A2:C2"/>
    <mergeCell ref="D2:L2"/>
    <mergeCell ref="M2:T2"/>
    <mergeCell ref="A3:C3"/>
    <mergeCell ref="D3:L3"/>
    <mergeCell ref="M3:T3"/>
    <mergeCell ref="A4:T4"/>
    <mergeCell ref="A5:T5"/>
    <mergeCell ref="A6:C6"/>
    <mergeCell ref="D6:I6"/>
    <mergeCell ref="J6:N6"/>
    <mergeCell ref="O6:T6"/>
    <mergeCell ref="S9:S10"/>
    <mergeCell ref="T9:T10"/>
    <mergeCell ref="A7:C7"/>
    <mergeCell ref="D7:I7"/>
    <mergeCell ref="J7:N7"/>
    <mergeCell ref="O7:T7"/>
    <mergeCell ref="A8:T8"/>
    <mergeCell ref="A9:A10"/>
    <mergeCell ref="B9:B10"/>
    <mergeCell ref="C9:C10"/>
    <mergeCell ref="D9:D10"/>
    <mergeCell ref="E9:P9"/>
    <mergeCell ref="A11:A12"/>
    <mergeCell ref="B11:B12"/>
    <mergeCell ref="C11:C12"/>
    <mergeCell ref="Q9:Q10"/>
    <mergeCell ref="R9:R10"/>
    <mergeCell ref="A17:P17"/>
    <mergeCell ref="A13:A14"/>
    <mergeCell ref="B13:B14"/>
    <mergeCell ref="C13:C14"/>
    <mergeCell ref="A15:A16"/>
    <mergeCell ref="B15:B16"/>
    <mergeCell ref="C15:C16"/>
  </mergeCells>
  <printOptions horizontalCentered="1"/>
  <pageMargins left="0.70866141732283472" right="0.70866141732283472" top="1.0629921259842521" bottom="0.74803149606299213" header="0.31496062992125984" footer="0.31496062992125984"/>
  <pageSetup paperSize="5" scale="69" orientation="landscape" verticalDpi="300" r:id="rId1"/>
  <headerFooter>
    <oddHeader>&amp;L&amp;G&amp;C&amp;"Arial Black,Normal"&amp;14H. AYUNTAMIENTO MUNICIPAL CONSTITUCIONAL DE
BENITO JUÁREZ, GUERRERO
EJERCICIO FISCAL 2021&amp;R&amp;G</oddHead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C000"/>
  </sheetPr>
  <dimension ref="A1:T15"/>
  <sheetViews>
    <sheetView topLeftCell="A8" zoomScaleNormal="100" zoomScaleSheetLayoutView="130" zoomScalePageLayoutView="80" workbookViewId="0">
      <selection activeCell="S17" sqref="S17"/>
    </sheetView>
  </sheetViews>
  <sheetFormatPr baseColWidth="10" defaultColWidth="11.42578125" defaultRowHeight="16.5" x14ac:dyDescent="0.3"/>
  <cols>
    <col min="1" max="1" width="5" style="6" bestFit="1" customWidth="1"/>
    <col min="2" max="2" width="32" style="6" customWidth="1"/>
    <col min="3" max="3" width="11.5703125" style="6" customWidth="1"/>
    <col min="4" max="4" width="8.42578125" style="6" bestFit="1" customWidth="1"/>
    <col min="5" max="16" width="8.5703125" style="6" bestFit="1" customWidth="1"/>
    <col min="17" max="17" width="15" style="6" bestFit="1" customWidth="1"/>
    <col min="18" max="18" width="15" style="6" customWidth="1"/>
    <col min="19" max="19" width="13.5703125" style="6" customWidth="1"/>
    <col min="20" max="20" width="10.7109375" style="6" customWidth="1"/>
    <col min="21" max="16384" width="11.42578125" style="6"/>
  </cols>
  <sheetData>
    <row r="1" spans="1:20" x14ac:dyDescent="0.3">
      <c r="A1" s="143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" s="8" customFormat="1" ht="40.5" customHeight="1" thickBot="1" x14ac:dyDescent="0.35">
      <c r="A3" s="149" t="s">
        <v>287</v>
      </c>
      <c r="B3" s="149"/>
      <c r="C3" s="149"/>
      <c r="D3" s="151" t="s">
        <v>258</v>
      </c>
      <c r="E3" s="151"/>
      <c r="F3" s="151"/>
      <c r="G3" s="151"/>
      <c r="H3" s="151"/>
      <c r="I3" s="151"/>
      <c r="J3" s="151"/>
      <c r="K3" s="151"/>
      <c r="L3" s="151"/>
      <c r="M3" s="152" t="s">
        <v>288</v>
      </c>
      <c r="N3" s="152"/>
      <c r="O3" s="152"/>
      <c r="P3" s="152"/>
      <c r="Q3" s="152"/>
      <c r="R3" s="152"/>
      <c r="S3" s="152"/>
      <c r="T3" s="153"/>
    </row>
    <row r="4" spans="1:20" ht="17.25" thickBot="1" x14ac:dyDescent="0.3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1:20" x14ac:dyDescent="0.3">
      <c r="A5" s="144" t="s">
        <v>82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0" x14ac:dyDescent="0.3">
      <c r="A6" s="146" t="s">
        <v>75</v>
      </c>
      <c r="B6" s="147"/>
      <c r="C6" s="147"/>
      <c r="D6" s="147" t="s">
        <v>77</v>
      </c>
      <c r="E6" s="147"/>
      <c r="F6" s="147"/>
      <c r="G6" s="147"/>
      <c r="H6" s="147"/>
      <c r="I6" s="147"/>
      <c r="J6" s="147" t="s">
        <v>78</v>
      </c>
      <c r="K6" s="147"/>
      <c r="L6" s="147"/>
      <c r="M6" s="147"/>
      <c r="N6" s="147"/>
      <c r="O6" s="147" t="s">
        <v>80</v>
      </c>
      <c r="P6" s="147"/>
      <c r="Q6" s="147"/>
      <c r="R6" s="147"/>
      <c r="S6" s="147"/>
      <c r="T6" s="154"/>
    </row>
    <row r="7" spans="1:20" ht="17.25" thickBot="1" x14ac:dyDescent="0.35">
      <c r="A7" s="148" t="s">
        <v>289</v>
      </c>
      <c r="B7" s="149"/>
      <c r="C7" s="149"/>
      <c r="D7" s="149" t="s">
        <v>290</v>
      </c>
      <c r="E7" s="149"/>
      <c r="F7" s="149"/>
      <c r="G7" s="149"/>
      <c r="H7" s="149"/>
      <c r="I7" s="149"/>
      <c r="J7" s="199" t="s">
        <v>290</v>
      </c>
      <c r="K7" s="199"/>
      <c r="L7" s="199"/>
      <c r="M7" s="199"/>
      <c r="N7" s="199"/>
      <c r="O7" s="151" t="s">
        <v>213</v>
      </c>
      <c r="P7" s="151"/>
      <c r="Q7" s="151"/>
      <c r="R7" s="151"/>
      <c r="S7" s="151"/>
      <c r="T7" s="155"/>
    </row>
    <row r="8" spans="1:20" x14ac:dyDescent="0.3">
      <c r="A8" s="222"/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</row>
    <row r="9" spans="1:20" x14ac:dyDescent="0.3">
      <c r="A9" s="246" t="s">
        <v>51</v>
      </c>
      <c r="B9" s="246" t="s">
        <v>71</v>
      </c>
      <c r="C9" s="246" t="s">
        <v>52</v>
      </c>
      <c r="D9" s="246" t="s">
        <v>53</v>
      </c>
      <c r="E9" s="246" t="s">
        <v>72</v>
      </c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156" t="s">
        <v>265</v>
      </c>
      <c r="R9" s="156" t="s">
        <v>266</v>
      </c>
      <c r="S9" s="156" t="s">
        <v>267</v>
      </c>
      <c r="T9" s="247" t="s">
        <v>61</v>
      </c>
    </row>
    <row r="10" spans="1:20" x14ac:dyDescent="0.3">
      <c r="A10" s="246"/>
      <c r="B10" s="246"/>
      <c r="C10" s="246"/>
      <c r="D10" s="246"/>
      <c r="E10" s="133" t="s">
        <v>38</v>
      </c>
      <c r="F10" s="133" t="s">
        <v>39</v>
      </c>
      <c r="G10" s="133" t="s">
        <v>40</v>
      </c>
      <c r="H10" s="133" t="s">
        <v>41</v>
      </c>
      <c r="I10" s="133" t="s">
        <v>40</v>
      </c>
      <c r="J10" s="133" t="s">
        <v>42</v>
      </c>
      <c r="K10" s="133" t="s">
        <v>42</v>
      </c>
      <c r="L10" s="133" t="s">
        <v>41</v>
      </c>
      <c r="M10" s="133" t="s">
        <v>43</v>
      </c>
      <c r="N10" s="133" t="s">
        <v>44</v>
      </c>
      <c r="O10" s="133" t="s">
        <v>45</v>
      </c>
      <c r="P10" s="133" t="s">
        <v>46</v>
      </c>
      <c r="Q10" s="157"/>
      <c r="R10" s="157"/>
      <c r="S10" s="157"/>
      <c r="T10" s="247"/>
    </row>
    <row r="11" spans="1:20" ht="51" customHeight="1" x14ac:dyDescent="0.3">
      <c r="A11" s="135">
        <v>1</v>
      </c>
      <c r="B11" s="229" t="s">
        <v>291</v>
      </c>
      <c r="C11" s="135" t="s">
        <v>292</v>
      </c>
      <c r="D11" s="132">
        <v>1200</v>
      </c>
      <c r="E11" s="89">
        <v>100</v>
      </c>
      <c r="F11" s="89">
        <v>100</v>
      </c>
      <c r="G11" s="89">
        <v>100</v>
      </c>
      <c r="H11" s="89">
        <v>100</v>
      </c>
      <c r="I11" s="89">
        <v>100</v>
      </c>
      <c r="J11" s="89">
        <v>100</v>
      </c>
      <c r="K11" s="89">
        <v>100</v>
      </c>
      <c r="L11" s="89">
        <v>100</v>
      </c>
      <c r="M11" s="89">
        <v>100</v>
      </c>
      <c r="N11" s="89">
        <v>100</v>
      </c>
      <c r="O11" s="89">
        <v>100</v>
      </c>
      <c r="P11" s="89">
        <v>100</v>
      </c>
      <c r="Q11" s="89"/>
      <c r="R11" s="89"/>
      <c r="S11" s="89"/>
      <c r="T11" s="132">
        <v>21659</v>
      </c>
    </row>
    <row r="12" spans="1:20" x14ac:dyDescent="0.3">
      <c r="A12" s="136"/>
      <c r="B12" s="230"/>
      <c r="C12" s="136"/>
      <c r="D12" s="13" t="s">
        <v>54</v>
      </c>
      <c r="E12" s="90">
        <v>5000</v>
      </c>
      <c r="F12" s="90">
        <v>5000</v>
      </c>
      <c r="G12" s="90">
        <v>5000</v>
      </c>
      <c r="H12" s="90">
        <v>7000</v>
      </c>
      <c r="I12" s="90">
        <v>5000</v>
      </c>
      <c r="J12" s="90">
        <v>5000</v>
      </c>
      <c r="K12" s="90">
        <v>5000</v>
      </c>
      <c r="L12" s="90">
        <v>5000</v>
      </c>
      <c r="M12" s="90">
        <v>5000</v>
      </c>
      <c r="N12" s="90">
        <v>5000</v>
      </c>
      <c r="O12" s="90">
        <v>5000</v>
      </c>
      <c r="P12" s="90">
        <v>7595.96</v>
      </c>
      <c r="Q12" s="90">
        <f>SUM(E12:P12)</f>
        <v>64595.96</v>
      </c>
      <c r="R12" s="90">
        <v>-16035.69</v>
      </c>
      <c r="S12" s="90">
        <f>+Q12+R12</f>
        <v>48560.27</v>
      </c>
      <c r="T12" s="132"/>
    </row>
    <row r="13" spans="1:20" ht="20.25" customHeight="1" x14ac:dyDescent="0.3">
      <c r="A13" s="43"/>
      <c r="B13" s="190" t="s">
        <v>6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2"/>
      <c r="Q13" s="107">
        <f>+Q12</f>
        <v>64595.96</v>
      </c>
      <c r="R13" s="107">
        <f>+R12</f>
        <v>-16035.69</v>
      </c>
      <c r="S13" s="107">
        <f>+S12</f>
        <v>48560.27</v>
      </c>
      <c r="T13" s="117"/>
    </row>
    <row r="14" spans="1:20" x14ac:dyDescent="0.3">
      <c r="Q14" s="102"/>
      <c r="R14" s="102"/>
      <c r="S14" s="102"/>
      <c r="T14" s="102"/>
    </row>
    <row r="15" spans="1:20" x14ac:dyDescent="0.3">
      <c r="Q15" s="11"/>
      <c r="R15" s="11"/>
      <c r="S15" s="11"/>
    </row>
  </sheetData>
  <mergeCells count="31">
    <mergeCell ref="A1:T1"/>
    <mergeCell ref="A2:C2"/>
    <mergeCell ref="D2:L2"/>
    <mergeCell ref="M2:T2"/>
    <mergeCell ref="A3:C3"/>
    <mergeCell ref="D3:L3"/>
    <mergeCell ref="M3:T3"/>
    <mergeCell ref="A4:T4"/>
    <mergeCell ref="A5:T5"/>
    <mergeCell ref="A6:C6"/>
    <mergeCell ref="D6:I6"/>
    <mergeCell ref="J6:N6"/>
    <mergeCell ref="O6:T6"/>
    <mergeCell ref="J7:N7"/>
    <mergeCell ref="O7:T7"/>
    <mergeCell ref="A8:T8"/>
    <mergeCell ref="A9:A10"/>
    <mergeCell ref="B9:B10"/>
    <mergeCell ref="C9:C10"/>
    <mergeCell ref="D9:D10"/>
    <mergeCell ref="E9:P9"/>
    <mergeCell ref="A11:A12"/>
    <mergeCell ref="B11:B12"/>
    <mergeCell ref="C11:C12"/>
    <mergeCell ref="A7:C7"/>
    <mergeCell ref="D7:I7"/>
    <mergeCell ref="B13:P13"/>
    <mergeCell ref="Q9:Q10"/>
    <mergeCell ref="R9:R10"/>
    <mergeCell ref="S9:S10"/>
    <mergeCell ref="T9:T10"/>
  </mergeCells>
  <printOptions horizontalCentered="1"/>
  <pageMargins left="0.70866141732283472" right="0.70866141732283472" top="1.1383928571428572" bottom="0.74803149606299213" header="0.31496062992125984" footer="0.31496062992125984"/>
  <pageSetup paperSize="5" scale="74" orientation="landscape" r:id="rId1"/>
  <headerFooter>
    <oddHeader>&amp;L&amp;G&amp;C&amp;"Arial Black,Normal"&amp;14H. AYUNTAMIENTO MUNICIPAL CONSTITUCIONAL DE
BENITO JUÁREZ, GUERRERO
EJERCICIO FISCAL 2021&amp;R&amp;G</oddHead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C000"/>
  </sheetPr>
  <dimension ref="A1:T14"/>
  <sheetViews>
    <sheetView view="pageBreakPreview" topLeftCell="A7" zoomScaleNormal="90" zoomScaleSheetLayoutView="100" zoomScalePageLayoutView="50" workbookViewId="0">
      <selection activeCell="A13" sqref="A13:P13"/>
    </sheetView>
  </sheetViews>
  <sheetFormatPr baseColWidth="10" defaultColWidth="11.42578125" defaultRowHeight="16.5" x14ac:dyDescent="0.3"/>
  <cols>
    <col min="1" max="1" width="5" style="6" customWidth="1"/>
    <col min="2" max="2" width="38.85546875" style="6" customWidth="1"/>
    <col min="3" max="3" width="11.42578125" style="6" customWidth="1"/>
    <col min="4" max="4" width="8.42578125" style="6" customWidth="1"/>
    <col min="5" max="16" width="9" style="6" bestFit="1" customWidth="1"/>
    <col min="17" max="17" width="12.85546875" style="6" bestFit="1" customWidth="1"/>
    <col min="18" max="19" width="12.85546875" style="6" customWidth="1"/>
    <col min="20" max="20" width="11.140625" style="6" customWidth="1"/>
    <col min="21" max="16384" width="11.42578125" style="6"/>
  </cols>
  <sheetData>
    <row r="1" spans="1:20" x14ac:dyDescent="0.3">
      <c r="A1" s="143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" s="8" customFormat="1" ht="79.5" customHeight="1" thickBot="1" x14ac:dyDescent="0.35">
      <c r="A3" s="149" t="s">
        <v>295</v>
      </c>
      <c r="B3" s="149"/>
      <c r="C3" s="149"/>
      <c r="D3" s="151" t="s">
        <v>235</v>
      </c>
      <c r="E3" s="151"/>
      <c r="F3" s="151"/>
      <c r="G3" s="151"/>
      <c r="H3" s="151"/>
      <c r="I3" s="151"/>
      <c r="J3" s="151"/>
      <c r="K3" s="151"/>
      <c r="L3" s="151"/>
      <c r="M3" s="152" t="s">
        <v>296</v>
      </c>
      <c r="N3" s="152"/>
      <c r="O3" s="152"/>
      <c r="P3" s="152"/>
      <c r="Q3" s="152"/>
      <c r="R3" s="152"/>
      <c r="S3" s="152"/>
      <c r="T3" s="153"/>
    </row>
    <row r="4" spans="1:20" x14ac:dyDescent="0.3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</row>
    <row r="5" spans="1:20" x14ac:dyDescent="0.3">
      <c r="A5" s="166" t="s">
        <v>82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</row>
    <row r="6" spans="1:20" x14ac:dyDescent="0.3">
      <c r="A6" s="225" t="s">
        <v>75</v>
      </c>
      <c r="B6" s="225"/>
      <c r="C6" s="225"/>
      <c r="D6" s="225" t="s">
        <v>77</v>
      </c>
      <c r="E6" s="225"/>
      <c r="F6" s="225"/>
      <c r="G6" s="225"/>
      <c r="H6" s="225" t="s">
        <v>78</v>
      </c>
      <c r="I6" s="225"/>
      <c r="J6" s="225"/>
      <c r="K6" s="225"/>
      <c r="L6" s="225"/>
      <c r="M6" s="225"/>
      <c r="N6" s="225"/>
      <c r="O6" s="225"/>
      <c r="P6" s="225" t="s">
        <v>80</v>
      </c>
      <c r="Q6" s="225"/>
      <c r="R6" s="225"/>
      <c r="S6" s="225"/>
      <c r="T6" s="225"/>
    </row>
    <row r="7" spans="1:20" ht="29.1" customHeight="1" x14ac:dyDescent="0.3">
      <c r="A7" s="217" t="s">
        <v>134</v>
      </c>
      <c r="B7" s="217"/>
      <c r="C7" s="217"/>
      <c r="D7" s="218" t="s">
        <v>274</v>
      </c>
      <c r="E7" s="219"/>
      <c r="F7" s="219"/>
      <c r="G7" s="220"/>
      <c r="H7" s="221" t="s">
        <v>294</v>
      </c>
      <c r="I7" s="221"/>
      <c r="J7" s="221"/>
      <c r="K7" s="221"/>
      <c r="L7" s="221"/>
      <c r="M7" s="221"/>
      <c r="N7" s="221"/>
      <c r="O7" s="221"/>
      <c r="P7" s="221" t="s">
        <v>213</v>
      </c>
      <c r="Q7" s="221"/>
      <c r="R7" s="221"/>
      <c r="S7" s="221"/>
      <c r="T7" s="221"/>
    </row>
    <row r="8" spans="1:20" x14ac:dyDescent="0.3">
      <c r="A8" s="222"/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</row>
    <row r="9" spans="1:20" ht="15" customHeight="1" x14ac:dyDescent="0.3">
      <c r="A9" s="181" t="s">
        <v>51</v>
      </c>
      <c r="B9" s="181" t="s">
        <v>71</v>
      </c>
      <c r="C9" s="181" t="s">
        <v>52</v>
      </c>
      <c r="D9" s="181" t="s">
        <v>53</v>
      </c>
      <c r="E9" s="187" t="s">
        <v>72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9"/>
      <c r="Q9" s="156" t="s">
        <v>265</v>
      </c>
      <c r="R9" s="156" t="s">
        <v>266</v>
      </c>
      <c r="S9" s="156" t="s">
        <v>267</v>
      </c>
      <c r="T9" s="183" t="s">
        <v>61</v>
      </c>
    </row>
    <row r="10" spans="1:20" x14ac:dyDescent="0.3">
      <c r="A10" s="182"/>
      <c r="B10" s="182"/>
      <c r="C10" s="182"/>
      <c r="D10" s="182"/>
      <c r="E10" s="133" t="s">
        <v>38</v>
      </c>
      <c r="F10" s="133" t="s">
        <v>39</v>
      </c>
      <c r="G10" s="133" t="s">
        <v>40</v>
      </c>
      <c r="H10" s="133" t="s">
        <v>41</v>
      </c>
      <c r="I10" s="133" t="s">
        <v>40</v>
      </c>
      <c r="J10" s="133" t="s">
        <v>42</v>
      </c>
      <c r="K10" s="133" t="s">
        <v>42</v>
      </c>
      <c r="L10" s="133" t="s">
        <v>41</v>
      </c>
      <c r="M10" s="133" t="s">
        <v>43</v>
      </c>
      <c r="N10" s="133" t="s">
        <v>44</v>
      </c>
      <c r="O10" s="133" t="s">
        <v>45</v>
      </c>
      <c r="P10" s="133" t="s">
        <v>46</v>
      </c>
      <c r="Q10" s="157"/>
      <c r="R10" s="157"/>
      <c r="S10" s="157"/>
      <c r="T10" s="184"/>
    </row>
    <row r="11" spans="1:20" ht="21.95" customHeight="1" x14ac:dyDescent="0.3">
      <c r="A11" s="135">
        <v>1</v>
      </c>
      <c r="B11" s="208" t="s">
        <v>297</v>
      </c>
      <c r="C11" s="135" t="s">
        <v>276</v>
      </c>
      <c r="D11" s="132">
        <f>SUM(E11:P11)</f>
        <v>12</v>
      </c>
      <c r="E11" s="132">
        <v>1</v>
      </c>
      <c r="F11" s="132">
        <v>1</v>
      </c>
      <c r="G11" s="132">
        <v>1</v>
      </c>
      <c r="H11" s="132">
        <v>1</v>
      </c>
      <c r="I11" s="132">
        <v>1</v>
      </c>
      <c r="J11" s="132">
        <v>1</v>
      </c>
      <c r="K11" s="132">
        <v>1</v>
      </c>
      <c r="L11" s="132">
        <v>1</v>
      </c>
      <c r="M11" s="132">
        <v>1</v>
      </c>
      <c r="N11" s="132">
        <v>1</v>
      </c>
      <c r="O11" s="132">
        <v>1</v>
      </c>
      <c r="P11" s="132">
        <v>1</v>
      </c>
      <c r="Q11" s="132"/>
      <c r="R11" s="132"/>
      <c r="S11" s="132"/>
      <c r="T11" s="66">
        <v>6000</v>
      </c>
    </row>
    <row r="12" spans="1:20" ht="21.95" customHeight="1" x14ac:dyDescent="0.3">
      <c r="A12" s="136"/>
      <c r="B12" s="209"/>
      <c r="C12" s="136"/>
      <c r="D12" s="13" t="s">
        <v>54</v>
      </c>
      <c r="E12" s="4">
        <v>10000</v>
      </c>
      <c r="F12" s="4">
        <v>9000</v>
      </c>
      <c r="G12" s="4">
        <v>10000</v>
      </c>
      <c r="H12" s="4">
        <v>8000</v>
      </c>
      <c r="I12" s="4">
        <v>10000</v>
      </c>
      <c r="J12" s="4">
        <v>9000</v>
      </c>
      <c r="K12" s="4">
        <v>10000</v>
      </c>
      <c r="L12" s="4">
        <v>8000</v>
      </c>
      <c r="M12" s="4">
        <v>10000</v>
      </c>
      <c r="N12" s="4">
        <v>9000</v>
      </c>
      <c r="O12" s="4">
        <v>10000</v>
      </c>
      <c r="P12" s="4">
        <v>9752.64</v>
      </c>
      <c r="Q12" s="4">
        <f>SUM(E12:P12)</f>
        <v>112752.64</v>
      </c>
      <c r="R12" s="4">
        <v>-12571.76</v>
      </c>
      <c r="S12" s="4">
        <f>+Q12+R12</f>
        <v>100180.88</v>
      </c>
      <c r="T12" s="66"/>
    </row>
    <row r="13" spans="1:20" ht="21.95" customHeight="1" x14ac:dyDescent="0.3">
      <c r="A13" s="158" t="s">
        <v>268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60"/>
      <c r="Q13" s="107">
        <f>+Q12</f>
        <v>112752.64</v>
      </c>
      <c r="R13" s="107">
        <f>+R12</f>
        <v>-12571.76</v>
      </c>
      <c r="S13" s="107">
        <f>+S12</f>
        <v>100180.88</v>
      </c>
      <c r="T13" s="114"/>
    </row>
    <row r="14" spans="1:20" x14ac:dyDescent="0.3">
      <c r="Q14" s="102"/>
      <c r="R14" s="102"/>
      <c r="S14" s="102"/>
    </row>
  </sheetData>
  <mergeCells count="31">
    <mergeCell ref="A1:T1"/>
    <mergeCell ref="A2:C2"/>
    <mergeCell ref="D2:L2"/>
    <mergeCell ref="M2:T2"/>
    <mergeCell ref="A3:C3"/>
    <mergeCell ref="D3:L3"/>
    <mergeCell ref="M3:T3"/>
    <mergeCell ref="A4:T4"/>
    <mergeCell ref="A5:T5"/>
    <mergeCell ref="A6:C6"/>
    <mergeCell ref="D6:G6"/>
    <mergeCell ref="H6:O6"/>
    <mergeCell ref="P6:T6"/>
    <mergeCell ref="A7:C7"/>
    <mergeCell ref="D7:G7"/>
    <mergeCell ref="H7:O7"/>
    <mergeCell ref="P7:T7"/>
    <mergeCell ref="A8:T8"/>
    <mergeCell ref="A13:P13"/>
    <mergeCell ref="Q9:Q10"/>
    <mergeCell ref="R9:R10"/>
    <mergeCell ref="S9:S10"/>
    <mergeCell ref="T9:T10"/>
    <mergeCell ref="A11:A12"/>
    <mergeCell ref="B11:B12"/>
    <mergeCell ref="C11:C12"/>
    <mergeCell ref="A9:A10"/>
    <mergeCell ref="B9:B10"/>
    <mergeCell ref="C9:C10"/>
    <mergeCell ref="D9:D10"/>
    <mergeCell ref="E9:P9"/>
  </mergeCells>
  <printOptions horizontalCentered="1"/>
  <pageMargins left="0.70866141732283472" right="0.70866141732283472" top="1.1023622047244095" bottom="0.74803149606299213" header="0.31496062992125984" footer="0.31496062992125984"/>
  <pageSetup paperSize="5" scale="70" orientation="landscape" verticalDpi="300" r:id="rId1"/>
  <headerFooter>
    <oddHeader>&amp;L&amp;G&amp;C&amp;"Arial Black,Normal"&amp;14H. AYUNTAMIENTO MUNICIPAL CONSTITUCIONAL DE
BENITO JUÁREZ, GUERRERO
EJERCICIO FISCAL 2021&amp;R&amp;G</oddHead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C000"/>
  </sheetPr>
  <dimension ref="A1:T17"/>
  <sheetViews>
    <sheetView view="pageBreakPreview" topLeftCell="A9" zoomScaleNormal="90" zoomScaleSheetLayoutView="100" zoomScalePageLayoutView="80" workbookViewId="0">
      <selection activeCell="K19" sqref="K19"/>
    </sheetView>
  </sheetViews>
  <sheetFormatPr baseColWidth="10" defaultColWidth="11.42578125" defaultRowHeight="16.5" x14ac:dyDescent="0.3"/>
  <cols>
    <col min="1" max="1" width="5" style="6" customWidth="1"/>
    <col min="2" max="2" width="35.42578125" style="6" customWidth="1"/>
    <col min="3" max="3" width="9.42578125" style="6" customWidth="1"/>
    <col min="4" max="4" width="8.42578125" style="6" customWidth="1"/>
    <col min="5" max="16" width="8.140625" style="6" bestFit="1" customWidth="1"/>
    <col min="17" max="19" width="12" style="6" customWidth="1"/>
    <col min="20" max="20" width="10.42578125" style="6" customWidth="1"/>
    <col min="21" max="16384" width="11.42578125" style="6"/>
  </cols>
  <sheetData>
    <row r="1" spans="1:20" x14ac:dyDescent="0.3">
      <c r="A1" s="143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" s="8" customFormat="1" ht="59.25" customHeight="1" thickBot="1" x14ac:dyDescent="0.35">
      <c r="A3" s="149" t="s">
        <v>299</v>
      </c>
      <c r="B3" s="149"/>
      <c r="C3" s="149"/>
      <c r="D3" s="199" t="s">
        <v>258</v>
      </c>
      <c r="E3" s="199"/>
      <c r="F3" s="199"/>
      <c r="G3" s="199"/>
      <c r="H3" s="199"/>
      <c r="I3" s="199"/>
      <c r="J3" s="199"/>
      <c r="K3" s="199"/>
      <c r="L3" s="199"/>
      <c r="M3" s="152" t="s">
        <v>300</v>
      </c>
      <c r="N3" s="152"/>
      <c r="O3" s="152"/>
      <c r="P3" s="152"/>
      <c r="Q3" s="152"/>
      <c r="R3" s="152"/>
      <c r="S3" s="152"/>
      <c r="T3" s="153"/>
    </row>
    <row r="4" spans="1:20" ht="17.25" thickBot="1" x14ac:dyDescent="0.3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1:20" x14ac:dyDescent="0.3">
      <c r="A5" s="144" t="s">
        <v>82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0" x14ac:dyDescent="0.3">
      <c r="A6" s="146" t="s">
        <v>75</v>
      </c>
      <c r="B6" s="147"/>
      <c r="C6" s="147"/>
      <c r="D6" s="147" t="s">
        <v>77</v>
      </c>
      <c r="E6" s="147"/>
      <c r="F6" s="147"/>
      <c r="G6" s="147"/>
      <c r="H6" s="147"/>
      <c r="I6" s="147"/>
      <c r="J6" s="147" t="s">
        <v>78</v>
      </c>
      <c r="K6" s="147"/>
      <c r="L6" s="147"/>
      <c r="M6" s="147"/>
      <c r="N6" s="147"/>
      <c r="O6" s="147" t="s">
        <v>80</v>
      </c>
      <c r="P6" s="147"/>
      <c r="Q6" s="147"/>
      <c r="R6" s="147"/>
      <c r="S6" s="147"/>
      <c r="T6" s="154"/>
    </row>
    <row r="7" spans="1:20" ht="17.25" thickBot="1" x14ac:dyDescent="0.35">
      <c r="A7" s="148" t="s">
        <v>134</v>
      </c>
      <c r="B7" s="149"/>
      <c r="C7" s="149"/>
      <c r="D7" s="149" t="s">
        <v>298</v>
      </c>
      <c r="E7" s="149"/>
      <c r="F7" s="149"/>
      <c r="G7" s="149"/>
      <c r="H7" s="149"/>
      <c r="I7" s="149"/>
      <c r="J7" s="199" t="s">
        <v>135</v>
      </c>
      <c r="K7" s="199"/>
      <c r="L7" s="199"/>
      <c r="M7" s="199"/>
      <c r="N7" s="199"/>
      <c r="O7" s="151" t="s">
        <v>213</v>
      </c>
      <c r="P7" s="151"/>
      <c r="Q7" s="151"/>
      <c r="R7" s="151"/>
      <c r="S7" s="151"/>
      <c r="T7" s="155"/>
    </row>
    <row r="8" spans="1:20" x14ac:dyDescent="0.3">
      <c r="A8" s="222"/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</row>
    <row r="9" spans="1:20" ht="15" customHeight="1" x14ac:dyDescent="0.3">
      <c r="A9" s="246" t="s">
        <v>51</v>
      </c>
      <c r="B9" s="246" t="s">
        <v>71</v>
      </c>
      <c r="C9" s="246" t="s">
        <v>52</v>
      </c>
      <c r="D9" s="246" t="s">
        <v>53</v>
      </c>
      <c r="E9" s="246" t="s">
        <v>72</v>
      </c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156" t="s">
        <v>265</v>
      </c>
      <c r="R9" s="156" t="s">
        <v>266</v>
      </c>
      <c r="S9" s="156" t="s">
        <v>267</v>
      </c>
      <c r="T9" s="247" t="s">
        <v>61</v>
      </c>
    </row>
    <row r="10" spans="1:20" x14ac:dyDescent="0.3">
      <c r="A10" s="246"/>
      <c r="B10" s="246"/>
      <c r="C10" s="246"/>
      <c r="D10" s="246"/>
      <c r="E10" s="133" t="s">
        <v>38</v>
      </c>
      <c r="F10" s="133" t="s">
        <v>39</v>
      </c>
      <c r="G10" s="133" t="s">
        <v>40</v>
      </c>
      <c r="H10" s="133" t="s">
        <v>41</v>
      </c>
      <c r="I10" s="133" t="s">
        <v>40</v>
      </c>
      <c r="J10" s="133" t="s">
        <v>42</v>
      </c>
      <c r="K10" s="133" t="s">
        <v>42</v>
      </c>
      <c r="L10" s="133" t="s">
        <v>41</v>
      </c>
      <c r="M10" s="133" t="s">
        <v>43</v>
      </c>
      <c r="N10" s="133" t="s">
        <v>44</v>
      </c>
      <c r="O10" s="133" t="s">
        <v>45</v>
      </c>
      <c r="P10" s="133" t="s">
        <v>46</v>
      </c>
      <c r="Q10" s="157"/>
      <c r="R10" s="157"/>
      <c r="S10" s="157"/>
      <c r="T10" s="247"/>
    </row>
    <row r="11" spans="1:20" ht="26.25" customHeight="1" x14ac:dyDescent="0.3">
      <c r="A11" s="244">
        <v>1</v>
      </c>
      <c r="B11" s="229" t="s">
        <v>301</v>
      </c>
      <c r="C11" s="135" t="s">
        <v>211</v>
      </c>
      <c r="D11" s="95">
        <f>SUM(E11:P11)</f>
        <v>48</v>
      </c>
      <c r="E11" s="93">
        <v>4</v>
      </c>
      <c r="F11" s="93">
        <v>4</v>
      </c>
      <c r="G11" s="93">
        <v>4</v>
      </c>
      <c r="H11" s="93">
        <v>4</v>
      </c>
      <c r="I11" s="93">
        <v>4</v>
      </c>
      <c r="J11" s="93">
        <v>4</v>
      </c>
      <c r="K11" s="93">
        <v>4</v>
      </c>
      <c r="L11" s="93">
        <v>4</v>
      </c>
      <c r="M11" s="93">
        <v>4</v>
      </c>
      <c r="N11" s="93">
        <v>4</v>
      </c>
      <c r="O11" s="93">
        <v>4</v>
      </c>
      <c r="P11" s="93">
        <v>4</v>
      </c>
      <c r="Q11" s="93"/>
      <c r="R11" s="93"/>
      <c r="S11" s="93"/>
      <c r="T11" s="94">
        <v>48</v>
      </c>
    </row>
    <row r="12" spans="1:20" ht="26.25" customHeight="1" x14ac:dyDescent="0.3">
      <c r="A12" s="245"/>
      <c r="B12" s="230"/>
      <c r="C12" s="136"/>
      <c r="D12" s="95" t="s">
        <v>54</v>
      </c>
      <c r="E12" s="96">
        <v>4410</v>
      </c>
      <c r="F12" s="96">
        <v>4410</v>
      </c>
      <c r="G12" s="96">
        <v>4410</v>
      </c>
      <c r="H12" s="96">
        <v>4410</v>
      </c>
      <c r="I12" s="96">
        <v>4410</v>
      </c>
      <c r="J12" s="96">
        <v>4410</v>
      </c>
      <c r="K12" s="96">
        <v>4410</v>
      </c>
      <c r="L12" s="96">
        <v>4410</v>
      </c>
      <c r="M12" s="96">
        <v>4410</v>
      </c>
      <c r="N12" s="96">
        <v>4410</v>
      </c>
      <c r="O12" s="96">
        <v>4410</v>
      </c>
      <c r="P12" s="96">
        <v>4410</v>
      </c>
      <c r="Q12" s="96">
        <f>SUM(E12:P12)</f>
        <v>52920</v>
      </c>
      <c r="R12" s="96">
        <v>-16411.669999999998</v>
      </c>
      <c r="S12" s="96">
        <f>+Q12+R12</f>
        <v>36508.33</v>
      </c>
      <c r="T12" s="132"/>
    </row>
    <row r="13" spans="1:20" ht="26.25" customHeight="1" x14ac:dyDescent="0.3">
      <c r="A13" s="244">
        <v>2</v>
      </c>
      <c r="B13" s="229" t="s">
        <v>302</v>
      </c>
      <c r="C13" s="135" t="s">
        <v>205</v>
      </c>
      <c r="D13" s="95">
        <f>SUM(E13:P13)</f>
        <v>1200</v>
      </c>
      <c r="E13" s="93">
        <v>100</v>
      </c>
      <c r="F13" s="93">
        <v>100</v>
      </c>
      <c r="G13" s="93">
        <v>100</v>
      </c>
      <c r="H13" s="93">
        <v>100</v>
      </c>
      <c r="I13" s="93">
        <v>100</v>
      </c>
      <c r="J13" s="93">
        <v>100</v>
      </c>
      <c r="K13" s="93">
        <v>100</v>
      </c>
      <c r="L13" s="93">
        <v>100</v>
      </c>
      <c r="M13" s="93">
        <v>100</v>
      </c>
      <c r="N13" s="93">
        <v>100</v>
      </c>
      <c r="O13" s="93">
        <v>100</v>
      </c>
      <c r="P13" s="93">
        <v>100</v>
      </c>
      <c r="Q13" s="93"/>
      <c r="R13" s="93"/>
      <c r="S13" s="93"/>
      <c r="T13" s="94">
        <v>1200</v>
      </c>
    </row>
    <row r="14" spans="1:20" ht="26.25" customHeight="1" x14ac:dyDescent="0.3">
      <c r="A14" s="245"/>
      <c r="B14" s="230"/>
      <c r="C14" s="136"/>
      <c r="D14" s="95" t="s">
        <v>54</v>
      </c>
      <c r="E14" s="96">
        <v>3013.14</v>
      </c>
      <c r="F14" s="96">
        <v>8000</v>
      </c>
      <c r="G14" s="96">
        <v>8000</v>
      </c>
      <c r="H14" s="96">
        <v>8000</v>
      </c>
      <c r="I14" s="96">
        <v>8000</v>
      </c>
      <c r="J14" s="96">
        <v>8000</v>
      </c>
      <c r="K14" s="96">
        <v>8000</v>
      </c>
      <c r="L14" s="96">
        <v>8000</v>
      </c>
      <c r="M14" s="96">
        <v>8000</v>
      </c>
      <c r="N14" s="96">
        <v>8000</v>
      </c>
      <c r="O14" s="96">
        <v>8000</v>
      </c>
      <c r="P14" s="96">
        <v>8000</v>
      </c>
      <c r="Q14" s="96">
        <f>SUM(E14:P14)</f>
        <v>91013.14</v>
      </c>
      <c r="R14" s="96">
        <v>-20000</v>
      </c>
      <c r="S14" s="96">
        <f>+Q14+R14</f>
        <v>71013.14</v>
      </c>
      <c r="T14" s="132"/>
    </row>
    <row r="15" spans="1:20" x14ac:dyDescent="0.3">
      <c r="A15" s="241" t="s">
        <v>6</v>
      </c>
      <c r="B15" s="242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3"/>
      <c r="Q15" s="108">
        <f>+Q12+Q14</f>
        <v>143933.14000000001</v>
      </c>
      <c r="R15" s="108">
        <f>+R12+R14</f>
        <v>-36411.67</v>
      </c>
      <c r="S15" s="108">
        <f>+S12+S14</f>
        <v>107521.47</v>
      </c>
      <c r="T15" s="114"/>
    </row>
    <row r="16" spans="1:20" x14ac:dyDescent="0.3">
      <c r="Q16" s="102"/>
      <c r="R16" s="102"/>
      <c r="S16" s="102"/>
    </row>
    <row r="17" spans="17:19" x14ac:dyDescent="0.3">
      <c r="Q17" s="115"/>
      <c r="R17" s="115"/>
      <c r="S17" s="115"/>
    </row>
  </sheetData>
  <mergeCells count="34">
    <mergeCell ref="A1:T1"/>
    <mergeCell ref="A2:C2"/>
    <mergeCell ref="D2:L2"/>
    <mergeCell ref="M2:T2"/>
    <mergeCell ref="A3:C3"/>
    <mergeCell ref="D3:L3"/>
    <mergeCell ref="M3:T3"/>
    <mergeCell ref="A4:T4"/>
    <mergeCell ref="A5:T5"/>
    <mergeCell ref="A6:C6"/>
    <mergeCell ref="D6:I6"/>
    <mergeCell ref="J6:N6"/>
    <mergeCell ref="O6:T6"/>
    <mergeCell ref="Q9:Q10"/>
    <mergeCell ref="R9:R10"/>
    <mergeCell ref="S9:S10"/>
    <mergeCell ref="T9:T10"/>
    <mergeCell ref="A7:C7"/>
    <mergeCell ref="D7:I7"/>
    <mergeCell ref="J7:N7"/>
    <mergeCell ref="O7:T7"/>
    <mergeCell ref="A8:T8"/>
    <mergeCell ref="A9:A10"/>
    <mergeCell ref="B9:B10"/>
    <mergeCell ref="C9:C10"/>
    <mergeCell ref="D9:D10"/>
    <mergeCell ref="E9:P9"/>
    <mergeCell ref="A13:A14"/>
    <mergeCell ref="B13:B14"/>
    <mergeCell ref="C13:C14"/>
    <mergeCell ref="A15:P15"/>
    <mergeCell ref="A11:A12"/>
    <mergeCell ref="B11:B12"/>
    <mergeCell ref="C11:C12"/>
  </mergeCells>
  <printOptions horizontalCentered="1"/>
  <pageMargins left="0.70866141732283472" right="0.70866141732283472" top="1.1659722222222222" bottom="0.74803149606299213" header="0.31496062992125984" footer="0.31496062992125984"/>
  <pageSetup paperSize="5" scale="65" orientation="landscape" verticalDpi="300" r:id="rId1"/>
  <headerFooter>
    <oddHeader>&amp;L&amp;G&amp;C&amp;"Arial Black,Normal"&amp;14H. AYUNTAMIENTO MUNICIPAL CONSTITUCIONAL DE
BENITO JUÁREZ, GUERRERO
EJERCICIO FISCAL 2021&amp;R&amp;G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Z30"/>
  <sheetViews>
    <sheetView view="pageBreakPreview" topLeftCell="C1" zoomScale="85" zoomScaleNormal="55" zoomScaleSheetLayoutView="85" zoomScalePageLayoutView="60" workbookViewId="0">
      <selection activeCell="S22" sqref="S22"/>
    </sheetView>
  </sheetViews>
  <sheetFormatPr baseColWidth="10" defaultColWidth="11.42578125" defaultRowHeight="16.5" x14ac:dyDescent="0.3"/>
  <cols>
    <col min="1" max="1" width="5" style="6" customWidth="1"/>
    <col min="2" max="2" width="35.140625" style="6" customWidth="1"/>
    <col min="3" max="3" width="11" style="6" bestFit="1" customWidth="1"/>
    <col min="4" max="4" width="8.42578125" style="6" customWidth="1"/>
    <col min="5" max="16" width="9" style="6" bestFit="1" customWidth="1"/>
    <col min="17" max="19" width="17.5703125" style="6" customWidth="1"/>
    <col min="20" max="20" width="14.5703125" style="6" bestFit="1" customWidth="1"/>
    <col min="21" max="21" width="7.5703125" style="6" hidden="1" customWidth="1"/>
    <col min="22" max="23" width="8.5703125" style="6" hidden="1" customWidth="1"/>
    <col min="24" max="25" width="13.85546875" style="6" bestFit="1" customWidth="1"/>
    <col min="26" max="26" width="12.42578125" style="6" bestFit="1" customWidth="1"/>
    <col min="27" max="16384" width="11.42578125" style="6"/>
  </cols>
  <sheetData>
    <row r="1" spans="1:26" x14ac:dyDescent="0.3">
      <c r="A1" s="166" t="s">
        <v>81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</row>
    <row r="2" spans="1:26" x14ac:dyDescent="0.3">
      <c r="A2" s="168" t="s">
        <v>50</v>
      </c>
      <c r="B2" s="168"/>
      <c r="C2" s="168"/>
      <c r="D2" s="168"/>
      <c r="E2" s="168" t="s">
        <v>94</v>
      </c>
      <c r="F2" s="168"/>
      <c r="G2" s="168"/>
      <c r="H2" s="168"/>
      <c r="I2" s="168"/>
      <c r="J2" s="168"/>
      <c r="K2" s="168"/>
      <c r="L2" s="168"/>
      <c r="M2" s="168"/>
      <c r="N2" s="169" t="s">
        <v>85</v>
      </c>
      <c r="O2" s="169"/>
      <c r="P2" s="169"/>
      <c r="Q2" s="169"/>
      <c r="R2" s="169"/>
      <c r="S2" s="169"/>
      <c r="T2" s="169"/>
      <c r="U2" s="169"/>
      <c r="V2" s="170"/>
    </row>
    <row r="3" spans="1:26" s="8" customFormat="1" ht="86.25" customHeight="1" thickBot="1" x14ac:dyDescent="0.35">
      <c r="A3" s="171" t="s">
        <v>154</v>
      </c>
      <c r="B3" s="171"/>
      <c r="C3" s="171"/>
      <c r="D3" s="171"/>
      <c r="E3" s="151" t="s">
        <v>243</v>
      </c>
      <c r="F3" s="151"/>
      <c r="G3" s="151"/>
      <c r="H3" s="151"/>
      <c r="I3" s="151"/>
      <c r="J3" s="151"/>
      <c r="K3" s="151"/>
      <c r="L3" s="151"/>
      <c r="M3" s="151"/>
      <c r="N3" s="172" t="s">
        <v>244</v>
      </c>
      <c r="O3" s="172"/>
      <c r="P3" s="172"/>
      <c r="Q3" s="172"/>
      <c r="R3" s="172"/>
      <c r="S3" s="172"/>
      <c r="T3" s="172"/>
      <c r="U3" s="172"/>
      <c r="V3" s="173"/>
    </row>
    <row r="4" spans="1:26" x14ac:dyDescent="0.3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</row>
    <row r="5" spans="1:26" x14ac:dyDescent="0.3">
      <c r="A5" s="166" t="s">
        <v>82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</row>
    <row r="6" spans="1:26" x14ac:dyDescent="0.3">
      <c r="A6" s="175" t="s">
        <v>75</v>
      </c>
      <c r="B6" s="176"/>
      <c r="C6" s="176"/>
      <c r="D6" s="176" t="s">
        <v>77</v>
      </c>
      <c r="E6" s="176"/>
      <c r="F6" s="176"/>
      <c r="G6" s="176"/>
      <c r="H6" s="176" t="s">
        <v>78</v>
      </c>
      <c r="I6" s="176"/>
      <c r="J6" s="176"/>
      <c r="K6" s="176"/>
      <c r="L6" s="176"/>
      <c r="M6" s="176"/>
      <c r="N6" s="176"/>
      <c r="O6" s="176"/>
      <c r="P6" s="176" t="s">
        <v>80</v>
      </c>
      <c r="Q6" s="176"/>
      <c r="R6" s="176"/>
      <c r="S6" s="176"/>
      <c r="T6" s="176"/>
      <c r="U6" s="176"/>
      <c r="V6" s="177"/>
    </row>
    <row r="7" spans="1:26" ht="17.25" thickBot="1" x14ac:dyDescent="0.35">
      <c r="A7" s="148" t="s">
        <v>76</v>
      </c>
      <c r="B7" s="149"/>
      <c r="C7" s="149"/>
      <c r="D7" s="149" t="s">
        <v>83</v>
      </c>
      <c r="E7" s="149"/>
      <c r="F7" s="149"/>
      <c r="G7" s="149"/>
      <c r="H7" s="151" t="s">
        <v>79</v>
      </c>
      <c r="I7" s="151"/>
      <c r="J7" s="151"/>
      <c r="K7" s="151"/>
      <c r="L7" s="151"/>
      <c r="M7" s="151"/>
      <c r="N7" s="151"/>
      <c r="O7" s="151"/>
      <c r="P7" s="151" t="s">
        <v>213</v>
      </c>
      <c r="Q7" s="151"/>
      <c r="R7" s="151"/>
      <c r="S7" s="151"/>
      <c r="T7" s="151"/>
      <c r="U7" s="151"/>
      <c r="V7" s="185"/>
    </row>
    <row r="8" spans="1:26" x14ac:dyDescent="0.3">
      <c r="A8" s="24"/>
      <c r="B8" s="24"/>
    </row>
    <row r="9" spans="1:26" ht="18" customHeight="1" x14ac:dyDescent="0.3">
      <c r="A9" s="181" t="s">
        <v>51</v>
      </c>
      <c r="B9" s="181" t="s">
        <v>71</v>
      </c>
      <c r="C9" s="181" t="s">
        <v>52</v>
      </c>
      <c r="D9" s="181" t="s">
        <v>53</v>
      </c>
      <c r="E9" s="187" t="s">
        <v>72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9"/>
      <c r="Q9" s="156" t="s">
        <v>265</v>
      </c>
      <c r="R9" s="156" t="s">
        <v>266</v>
      </c>
      <c r="S9" s="156" t="s">
        <v>267</v>
      </c>
      <c r="T9" s="183" t="s">
        <v>61</v>
      </c>
      <c r="U9" s="178" t="s">
        <v>58</v>
      </c>
      <c r="V9" s="179"/>
      <c r="W9" s="180"/>
    </row>
    <row r="10" spans="1:26" ht="33" x14ac:dyDescent="0.3">
      <c r="A10" s="182"/>
      <c r="B10" s="182"/>
      <c r="C10" s="182"/>
      <c r="D10" s="182"/>
      <c r="E10" s="1" t="s">
        <v>38</v>
      </c>
      <c r="F10" s="1" t="s">
        <v>39</v>
      </c>
      <c r="G10" s="1" t="s">
        <v>40</v>
      </c>
      <c r="H10" s="1" t="s">
        <v>41</v>
      </c>
      <c r="I10" s="1" t="s">
        <v>40</v>
      </c>
      <c r="J10" s="1" t="s">
        <v>42</v>
      </c>
      <c r="K10" s="1" t="s">
        <v>42</v>
      </c>
      <c r="L10" s="1" t="s">
        <v>41</v>
      </c>
      <c r="M10" s="1" t="s">
        <v>43</v>
      </c>
      <c r="N10" s="1" t="s">
        <v>44</v>
      </c>
      <c r="O10" s="1" t="s">
        <v>45</v>
      </c>
      <c r="P10" s="1" t="s">
        <v>46</v>
      </c>
      <c r="Q10" s="157"/>
      <c r="R10" s="157"/>
      <c r="S10" s="157"/>
      <c r="T10" s="184"/>
      <c r="U10" s="25" t="s">
        <v>55</v>
      </c>
      <c r="V10" s="26" t="s">
        <v>56</v>
      </c>
      <c r="W10" s="25" t="s">
        <v>57</v>
      </c>
    </row>
    <row r="11" spans="1:26" ht="35.450000000000003" customHeight="1" x14ac:dyDescent="0.3">
      <c r="A11" s="135">
        <v>1</v>
      </c>
      <c r="B11" s="186" t="s">
        <v>128</v>
      </c>
      <c r="C11" s="135" t="s">
        <v>0</v>
      </c>
      <c r="D11" s="2">
        <f>SUM(E11:P11)</f>
        <v>120</v>
      </c>
      <c r="E11" s="2">
        <v>10</v>
      </c>
      <c r="F11" s="2">
        <v>10</v>
      </c>
      <c r="G11" s="2">
        <v>10</v>
      </c>
      <c r="H11" s="2">
        <v>10</v>
      </c>
      <c r="I11" s="2">
        <v>10</v>
      </c>
      <c r="J11" s="2">
        <v>10</v>
      </c>
      <c r="K11" s="2">
        <v>10</v>
      </c>
      <c r="L11" s="2">
        <v>10</v>
      </c>
      <c r="M11" s="2">
        <v>10</v>
      </c>
      <c r="N11" s="2">
        <v>10</v>
      </c>
      <c r="O11" s="2">
        <v>10</v>
      </c>
      <c r="P11" s="2">
        <v>10</v>
      </c>
      <c r="Q11" s="2"/>
      <c r="R11" s="127"/>
      <c r="S11" s="127"/>
      <c r="T11" s="4">
        <v>26788</v>
      </c>
      <c r="U11" s="27" t="s">
        <v>49</v>
      </c>
      <c r="V11" s="27" t="s">
        <v>73</v>
      </c>
      <c r="W11" s="27" t="s">
        <v>48</v>
      </c>
      <c r="X11" s="7"/>
    </row>
    <row r="12" spans="1:26" ht="35.450000000000003" customHeight="1" x14ac:dyDescent="0.3">
      <c r="A12" s="136"/>
      <c r="B12" s="142"/>
      <c r="C12" s="136"/>
      <c r="D12" s="13" t="s">
        <v>54</v>
      </c>
      <c r="E12" s="28">
        <v>7970</v>
      </c>
      <c r="F12" s="28">
        <v>7970</v>
      </c>
      <c r="G12" s="28">
        <v>7970</v>
      </c>
      <c r="H12" s="28">
        <v>7970</v>
      </c>
      <c r="I12" s="28">
        <v>7970</v>
      </c>
      <c r="J12" s="28">
        <v>7970</v>
      </c>
      <c r="K12" s="28">
        <v>7970</v>
      </c>
      <c r="L12" s="28">
        <v>7970</v>
      </c>
      <c r="M12" s="28">
        <v>7970</v>
      </c>
      <c r="N12" s="28">
        <v>7970</v>
      </c>
      <c r="O12" s="28">
        <v>7971</v>
      </c>
      <c r="P12" s="28">
        <v>7970</v>
      </c>
      <c r="Q12" s="4">
        <f>SUM(E12:P12)</f>
        <v>95641</v>
      </c>
      <c r="R12" s="4"/>
      <c r="S12" s="4">
        <f>+Q12+R12</f>
        <v>95641</v>
      </c>
      <c r="T12" s="4"/>
      <c r="U12" s="27"/>
      <c r="V12" s="27"/>
      <c r="W12" s="27"/>
      <c r="X12" s="7"/>
      <c r="Y12" s="7"/>
    </row>
    <row r="13" spans="1:26" ht="35.450000000000003" customHeight="1" x14ac:dyDescent="0.3">
      <c r="A13" s="135">
        <v>2</v>
      </c>
      <c r="B13" s="186" t="s">
        <v>59</v>
      </c>
      <c r="C13" s="135" t="s">
        <v>0</v>
      </c>
      <c r="D13" s="13">
        <f>SUM(E13:P13)</f>
        <v>48</v>
      </c>
      <c r="E13" s="13"/>
      <c r="F13" s="2"/>
      <c r="G13" s="2"/>
      <c r="H13" s="2"/>
      <c r="I13" s="2"/>
      <c r="J13" s="2">
        <v>24</v>
      </c>
      <c r="K13" s="2"/>
      <c r="L13" s="2"/>
      <c r="M13" s="2"/>
      <c r="N13" s="2"/>
      <c r="O13" s="2"/>
      <c r="P13" s="2">
        <v>24</v>
      </c>
      <c r="Q13" s="2"/>
      <c r="R13" s="127"/>
      <c r="S13" s="127"/>
      <c r="T13" s="4">
        <v>450</v>
      </c>
      <c r="U13" s="27" t="s">
        <v>49</v>
      </c>
      <c r="V13" s="27" t="s">
        <v>73</v>
      </c>
      <c r="W13" s="27" t="s">
        <v>48</v>
      </c>
      <c r="X13" s="10"/>
      <c r="Y13" s="7"/>
      <c r="Z13" s="11"/>
    </row>
    <row r="14" spans="1:26" ht="35.450000000000003" customHeight="1" x14ac:dyDescent="0.3">
      <c r="A14" s="136"/>
      <c r="B14" s="142"/>
      <c r="C14" s="136"/>
      <c r="D14" s="13" t="s">
        <v>54</v>
      </c>
      <c r="E14" s="28">
        <v>7961</v>
      </c>
      <c r="F14" s="28">
        <v>7961</v>
      </c>
      <c r="G14" s="28">
        <v>7961</v>
      </c>
      <c r="H14" s="28">
        <v>7961</v>
      </c>
      <c r="I14" s="28">
        <v>7961</v>
      </c>
      <c r="J14" s="28">
        <v>7961</v>
      </c>
      <c r="K14" s="28">
        <v>7961</v>
      </c>
      <c r="L14" s="28">
        <v>7961</v>
      </c>
      <c r="M14" s="28">
        <v>7961</v>
      </c>
      <c r="N14" s="28">
        <v>7961</v>
      </c>
      <c r="O14" s="28">
        <v>7961</v>
      </c>
      <c r="P14" s="28">
        <v>7961</v>
      </c>
      <c r="Q14" s="4">
        <f>SUM(E14:P14)</f>
        <v>95532</v>
      </c>
      <c r="R14" s="4"/>
      <c r="S14" s="4">
        <f>+Q14+R14</f>
        <v>95532</v>
      </c>
      <c r="T14" s="4"/>
      <c r="U14" s="27"/>
      <c r="V14" s="27"/>
      <c r="W14" s="27"/>
      <c r="X14" s="10"/>
      <c r="Y14" s="7"/>
      <c r="Z14" s="11"/>
    </row>
    <row r="15" spans="1:26" ht="35.450000000000003" customHeight="1" x14ac:dyDescent="0.3">
      <c r="A15" s="135">
        <v>3</v>
      </c>
      <c r="B15" s="186" t="s">
        <v>60</v>
      </c>
      <c r="C15" s="135" t="s">
        <v>0</v>
      </c>
      <c r="D15" s="13">
        <f>SUM(E15:P15)</f>
        <v>48</v>
      </c>
      <c r="E15" s="13">
        <v>4</v>
      </c>
      <c r="F15" s="2">
        <v>4</v>
      </c>
      <c r="G15" s="2">
        <v>4</v>
      </c>
      <c r="H15" s="2">
        <v>4</v>
      </c>
      <c r="I15" s="2">
        <v>4</v>
      </c>
      <c r="J15" s="2">
        <v>4</v>
      </c>
      <c r="K15" s="2">
        <v>4</v>
      </c>
      <c r="L15" s="2">
        <v>4</v>
      </c>
      <c r="M15" s="2">
        <v>4</v>
      </c>
      <c r="N15" s="2">
        <v>4</v>
      </c>
      <c r="O15" s="2">
        <v>4</v>
      </c>
      <c r="P15" s="2">
        <v>4</v>
      </c>
      <c r="Q15" s="2"/>
      <c r="R15" s="127"/>
      <c r="S15" s="127"/>
      <c r="T15" s="4">
        <v>450</v>
      </c>
      <c r="U15" s="27" t="s">
        <v>49</v>
      </c>
      <c r="V15" s="27" t="s">
        <v>73</v>
      </c>
      <c r="W15" s="27" t="s">
        <v>48</v>
      </c>
      <c r="X15" s="10"/>
      <c r="Y15" s="7"/>
      <c r="Z15" s="11"/>
    </row>
    <row r="16" spans="1:26" ht="35.450000000000003" customHeight="1" x14ac:dyDescent="0.3">
      <c r="A16" s="136"/>
      <c r="B16" s="142"/>
      <c r="C16" s="136"/>
      <c r="D16" s="13" t="s">
        <v>54</v>
      </c>
      <c r="E16" s="28">
        <v>7980</v>
      </c>
      <c r="F16" s="28">
        <v>7980</v>
      </c>
      <c r="G16" s="28">
        <v>7980</v>
      </c>
      <c r="H16" s="28">
        <v>7980</v>
      </c>
      <c r="I16" s="28">
        <v>7981</v>
      </c>
      <c r="J16" s="28">
        <v>7980</v>
      </c>
      <c r="K16" s="28">
        <v>7980</v>
      </c>
      <c r="L16" s="28">
        <v>7980</v>
      </c>
      <c r="M16" s="28">
        <v>7980</v>
      </c>
      <c r="N16" s="28">
        <v>7980</v>
      </c>
      <c r="O16" s="28">
        <v>7980</v>
      </c>
      <c r="P16" s="28">
        <v>7980</v>
      </c>
      <c r="Q16" s="4">
        <f>SUM(E16:P16)</f>
        <v>95761</v>
      </c>
      <c r="R16" s="4"/>
      <c r="S16" s="4">
        <f>+Q16+R16</f>
        <v>95761</v>
      </c>
      <c r="T16" s="4"/>
      <c r="U16" s="27"/>
      <c r="V16" s="27"/>
      <c r="W16" s="27"/>
      <c r="X16" s="10"/>
      <c r="Y16" s="7"/>
      <c r="Z16" s="11"/>
    </row>
    <row r="17" spans="1:26" ht="25.5" customHeight="1" x14ac:dyDescent="0.3">
      <c r="A17" s="135">
        <v>4</v>
      </c>
      <c r="B17" s="186" t="s">
        <v>159</v>
      </c>
      <c r="C17" s="135" t="s">
        <v>129</v>
      </c>
      <c r="D17" s="13">
        <f t="shared" ref="D17:D21" si="0">SUM(E17:P17)</f>
        <v>48</v>
      </c>
      <c r="E17" s="13">
        <v>4</v>
      </c>
      <c r="F17" s="2">
        <v>4</v>
      </c>
      <c r="G17" s="2">
        <v>4</v>
      </c>
      <c r="H17" s="2">
        <v>4</v>
      </c>
      <c r="I17" s="2">
        <v>4</v>
      </c>
      <c r="J17" s="2">
        <v>4</v>
      </c>
      <c r="K17" s="2">
        <v>4</v>
      </c>
      <c r="L17" s="2">
        <v>4</v>
      </c>
      <c r="M17" s="2">
        <v>4</v>
      </c>
      <c r="N17" s="2">
        <v>4</v>
      </c>
      <c r="O17" s="2">
        <v>4</v>
      </c>
      <c r="P17" s="2">
        <v>4</v>
      </c>
      <c r="Q17" s="2"/>
      <c r="R17" s="127"/>
      <c r="S17" s="127"/>
      <c r="T17" s="4">
        <v>26788</v>
      </c>
      <c r="U17" s="27" t="s">
        <v>49</v>
      </c>
      <c r="V17" s="27" t="s">
        <v>73</v>
      </c>
      <c r="W17" s="27" t="s">
        <v>48</v>
      </c>
      <c r="X17" s="10"/>
      <c r="Y17" s="7"/>
      <c r="Z17" s="11"/>
    </row>
    <row r="18" spans="1:26" ht="25.5" customHeight="1" x14ac:dyDescent="0.3">
      <c r="A18" s="136"/>
      <c r="B18" s="142"/>
      <c r="C18" s="136"/>
      <c r="D18" s="13" t="s">
        <v>54</v>
      </c>
      <c r="E18" s="28">
        <v>7939</v>
      </c>
      <c r="F18" s="28">
        <v>7939</v>
      </c>
      <c r="G18" s="28">
        <v>7939</v>
      </c>
      <c r="H18" s="28">
        <v>7939</v>
      </c>
      <c r="I18" s="28">
        <v>7939</v>
      </c>
      <c r="J18" s="28">
        <v>7939</v>
      </c>
      <c r="K18" s="28">
        <v>7000</v>
      </c>
      <c r="L18" s="28">
        <v>7900</v>
      </c>
      <c r="M18" s="28">
        <v>7000</v>
      </c>
      <c r="N18" s="28">
        <v>7300</v>
      </c>
      <c r="O18" s="28">
        <v>7250</v>
      </c>
      <c r="P18" s="28">
        <v>7150</v>
      </c>
      <c r="Q18" s="4">
        <f>SUM(E18:P18)</f>
        <v>91234</v>
      </c>
      <c r="R18" s="4"/>
      <c r="S18" s="4">
        <f>+Q18+R18</f>
        <v>91234</v>
      </c>
      <c r="T18" s="4"/>
      <c r="U18" s="27"/>
      <c r="V18" s="27"/>
      <c r="W18" s="27"/>
      <c r="X18" s="10"/>
      <c r="Y18" s="7"/>
      <c r="Z18" s="11"/>
    </row>
    <row r="19" spans="1:26" ht="35.450000000000003" customHeight="1" x14ac:dyDescent="0.3">
      <c r="A19" s="135">
        <v>5</v>
      </c>
      <c r="B19" s="186" t="s">
        <v>160</v>
      </c>
      <c r="C19" s="135" t="s">
        <v>0</v>
      </c>
      <c r="D19" s="13">
        <f t="shared" si="0"/>
        <v>48</v>
      </c>
      <c r="E19" s="13">
        <v>4</v>
      </c>
      <c r="F19" s="2">
        <v>4</v>
      </c>
      <c r="G19" s="2">
        <v>4</v>
      </c>
      <c r="H19" s="2">
        <v>4</v>
      </c>
      <c r="I19" s="2">
        <v>4</v>
      </c>
      <c r="J19" s="2">
        <v>4</v>
      </c>
      <c r="K19" s="2">
        <v>4</v>
      </c>
      <c r="L19" s="2">
        <v>4</v>
      </c>
      <c r="M19" s="2">
        <v>4</v>
      </c>
      <c r="N19" s="2">
        <v>4</v>
      </c>
      <c r="O19" s="2">
        <v>4</v>
      </c>
      <c r="P19" s="2">
        <v>4</v>
      </c>
      <c r="Q19" s="2"/>
      <c r="R19" s="127"/>
      <c r="S19" s="127"/>
      <c r="T19" s="4">
        <v>450</v>
      </c>
      <c r="U19" s="27" t="s">
        <v>49</v>
      </c>
      <c r="V19" s="27" t="s">
        <v>73</v>
      </c>
      <c r="W19" s="27" t="s">
        <v>48</v>
      </c>
      <c r="Y19" s="11"/>
      <c r="Z19" s="11"/>
    </row>
    <row r="20" spans="1:26" ht="35.450000000000003" customHeight="1" x14ac:dyDescent="0.3">
      <c r="A20" s="136"/>
      <c r="B20" s="142"/>
      <c r="C20" s="136"/>
      <c r="D20" s="13" t="s">
        <v>54</v>
      </c>
      <c r="E20" s="28">
        <v>7980</v>
      </c>
      <c r="F20" s="28">
        <v>7980</v>
      </c>
      <c r="G20" s="28">
        <v>7981</v>
      </c>
      <c r="H20" s="28">
        <v>7980</v>
      </c>
      <c r="I20" s="28">
        <v>7980</v>
      </c>
      <c r="J20" s="28">
        <v>7980</v>
      </c>
      <c r="K20" s="28">
        <v>7980</v>
      </c>
      <c r="L20" s="28">
        <v>7980</v>
      </c>
      <c r="M20" s="28">
        <v>7980</v>
      </c>
      <c r="N20" s="28">
        <v>7980</v>
      </c>
      <c r="O20" s="28">
        <v>7980</v>
      </c>
      <c r="P20" s="28">
        <v>7980</v>
      </c>
      <c r="Q20" s="4">
        <f>SUM(E20:P20)</f>
        <v>95761</v>
      </c>
      <c r="R20" s="4"/>
      <c r="S20" s="4">
        <f>+Q20+R20</f>
        <v>95761</v>
      </c>
      <c r="T20" s="4"/>
      <c r="U20" s="27"/>
      <c r="V20" s="27"/>
      <c r="W20" s="27"/>
      <c r="Z20" s="11"/>
    </row>
    <row r="21" spans="1:26" ht="35.450000000000003" customHeight="1" x14ac:dyDescent="0.3">
      <c r="A21" s="135">
        <v>6</v>
      </c>
      <c r="B21" s="186" t="s">
        <v>28</v>
      </c>
      <c r="C21" s="135" t="s">
        <v>12</v>
      </c>
      <c r="D21" s="13">
        <f t="shared" si="0"/>
        <v>120</v>
      </c>
      <c r="E21" s="29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5">
        <v>10</v>
      </c>
      <c r="O21" s="5">
        <v>10</v>
      </c>
      <c r="P21" s="5">
        <v>10</v>
      </c>
      <c r="Q21" s="5"/>
      <c r="R21" s="127"/>
      <c r="S21" s="127"/>
      <c r="T21" s="4">
        <v>450</v>
      </c>
      <c r="U21" s="27" t="s">
        <v>49</v>
      </c>
      <c r="V21" s="27" t="s">
        <v>73</v>
      </c>
      <c r="W21" s="27" t="s">
        <v>48</v>
      </c>
    </row>
    <row r="22" spans="1:26" ht="35.450000000000003" customHeight="1" x14ac:dyDescent="0.3">
      <c r="A22" s="136"/>
      <c r="B22" s="142"/>
      <c r="C22" s="136"/>
      <c r="D22" s="13" t="s">
        <v>54</v>
      </c>
      <c r="E22" s="28">
        <v>7990</v>
      </c>
      <c r="F22" s="28">
        <v>7990</v>
      </c>
      <c r="G22" s="28">
        <v>7990</v>
      </c>
      <c r="H22" s="28">
        <v>7990</v>
      </c>
      <c r="I22" s="28">
        <v>7990</v>
      </c>
      <c r="J22" s="28">
        <v>6950</v>
      </c>
      <c r="K22" s="28">
        <v>6933</v>
      </c>
      <c r="L22" s="28">
        <v>6900</v>
      </c>
      <c r="M22" s="28">
        <v>6900</v>
      </c>
      <c r="N22" s="28">
        <v>6950</v>
      </c>
      <c r="O22" s="28">
        <v>8300</v>
      </c>
      <c r="P22" s="28">
        <v>8050.24</v>
      </c>
      <c r="Q22" s="4">
        <f>SUM(E22:P22)</f>
        <v>90933.24</v>
      </c>
      <c r="R22" s="4">
        <v>-44670.3</v>
      </c>
      <c r="S22" s="4">
        <f>+Q22+R22</f>
        <v>46262.94</v>
      </c>
      <c r="T22" s="4"/>
      <c r="U22" s="27"/>
      <c r="V22" s="27"/>
      <c r="W22" s="27"/>
    </row>
    <row r="23" spans="1:26" x14ac:dyDescent="0.3">
      <c r="A23" s="190" t="s">
        <v>6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06">
        <f>SUM(Q12+Q14+Q16+Q18+Q20+Q22)</f>
        <v>564862.24</v>
      </c>
      <c r="R23" s="108">
        <f>SUM(R12+R14+R16+R18+R20+R22)</f>
        <v>-44670.3</v>
      </c>
      <c r="S23" s="108">
        <f>SUM(S12+S14+S16+S18+S20+S22)</f>
        <v>520191.94</v>
      </c>
      <c r="T23" s="31"/>
      <c r="U23" s="32"/>
      <c r="V23" s="32"/>
      <c r="W23" s="32"/>
    </row>
    <row r="24" spans="1:26" x14ac:dyDescent="0.3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T24" s="35"/>
      <c r="U24" s="36"/>
      <c r="V24" s="36"/>
      <c r="W24" s="36"/>
    </row>
    <row r="25" spans="1:26" x14ac:dyDescent="0.3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5"/>
      <c r="U25" s="36"/>
      <c r="V25" s="36"/>
      <c r="W25" s="36"/>
    </row>
    <row r="26" spans="1:26" x14ac:dyDescent="0.3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5"/>
      <c r="U26" s="36"/>
      <c r="V26" s="36"/>
      <c r="W26" s="36"/>
    </row>
    <row r="27" spans="1:26" x14ac:dyDescent="0.3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5"/>
      <c r="U27" s="36"/>
      <c r="V27" s="36"/>
      <c r="W27" s="36"/>
    </row>
    <row r="28" spans="1:26" x14ac:dyDescent="0.3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5"/>
      <c r="U28" s="36"/>
      <c r="V28" s="36"/>
      <c r="W28" s="36"/>
    </row>
    <row r="29" spans="1:26" x14ac:dyDescent="0.3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5"/>
      <c r="U29" s="36"/>
      <c r="V29" s="36"/>
      <c r="W29" s="36"/>
    </row>
    <row r="30" spans="1:26" ht="8.4499999999999993" customHeight="1" x14ac:dyDescent="0.3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5"/>
      <c r="U30" s="36"/>
      <c r="V30" s="36"/>
      <c r="W30" s="36"/>
    </row>
  </sheetData>
  <mergeCells count="46">
    <mergeCell ref="A23:P23"/>
    <mergeCell ref="A15:A16"/>
    <mergeCell ref="B15:B16"/>
    <mergeCell ref="C15:C16"/>
    <mergeCell ref="A17:A18"/>
    <mergeCell ref="B17:B18"/>
    <mergeCell ref="C17:C18"/>
    <mergeCell ref="A21:A22"/>
    <mergeCell ref="B21:B22"/>
    <mergeCell ref="C21:C22"/>
    <mergeCell ref="A7:C7"/>
    <mergeCell ref="D7:G7"/>
    <mergeCell ref="H7:O7"/>
    <mergeCell ref="P7:V7"/>
    <mergeCell ref="A19:A20"/>
    <mergeCell ref="B19:B20"/>
    <mergeCell ref="C19:C20"/>
    <mergeCell ref="Q9:Q10"/>
    <mergeCell ref="R9:R10"/>
    <mergeCell ref="S9:S10"/>
    <mergeCell ref="B11:B12"/>
    <mergeCell ref="C11:C12"/>
    <mergeCell ref="A13:A14"/>
    <mergeCell ref="B13:B14"/>
    <mergeCell ref="C13:C14"/>
    <mergeCell ref="E9:P9"/>
    <mergeCell ref="U9:W9"/>
    <mergeCell ref="A9:A10"/>
    <mergeCell ref="B9:B10"/>
    <mergeCell ref="A11:A12"/>
    <mergeCell ref="T9:T10"/>
    <mergeCell ref="C9:C10"/>
    <mergeCell ref="D9:D10"/>
    <mergeCell ref="A4:V4"/>
    <mergeCell ref="A5:V5"/>
    <mergeCell ref="A6:C6"/>
    <mergeCell ref="D6:G6"/>
    <mergeCell ref="H6:O6"/>
    <mergeCell ref="P6:V6"/>
    <mergeCell ref="A1:V1"/>
    <mergeCell ref="A2:D2"/>
    <mergeCell ref="E2:M2"/>
    <mergeCell ref="N2:V2"/>
    <mergeCell ref="A3:D3"/>
    <mergeCell ref="E3:M3"/>
    <mergeCell ref="N3:V3"/>
  </mergeCells>
  <printOptions horizontalCentered="1"/>
  <pageMargins left="0.70866141732283472" right="0.70866141732283472" top="1.046875" bottom="0.74803149606299213" header="0.31496062992125984" footer="0.31496062992125984"/>
  <pageSetup paperSize="5" scale="66" orientation="landscape" verticalDpi="300" r:id="rId1"/>
  <headerFooter>
    <oddHeader>&amp;L&amp;G&amp;C&amp;"Arial Black,Normal"&amp;14H. AYUNTAMIENTO MUNICIPAL CONSTITUCIONAL DE
BENITO JUÁREZ, GUERRERO
EJERCICIO FISCAL 2021&amp;"-,Normal"&amp;11
&amp;R&amp;G</oddHead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C000"/>
  </sheetPr>
  <dimension ref="A1:T14"/>
  <sheetViews>
    <sheetView view="pageBreakPreview" topLeftCell="C7" zoomScaleNormal="90" zoomScaleSheetLayoutView="100" zoomScalePageLayoutView="50" workbookViewId="0">
      <selection activeCell="I16" sqref="I16"/>
    </sheetView>
  </sheetViews>
  <sheetFormatPr baseColWidth="10" defaultColWidth="11.42578125" defaultRowHeight="16.5" x14ac:dyDescent="0.3"/>
  <cols>
    <col min="1" max="1" width="5" style="6" customWidth="1"/>
    <col min="2" max="2" width="38.85546875" style="6" customWidth="1"/>
    <col min="3" max="3" width="11.42578125" style="6" customWidth="1"/>
    <col min="4" max="4" width="8.42578125" style="6" customWidth="1"/>
    <col min="5" max="16" width="9" style="6" bestFit="1" customWidth="1"/>
    <col min="17" max="17" width="12.85546875" style="6" bestFit="1" customWidth="1"/>
    <col min="18" max="19" width="12.85546875" style="6" customWidth="1"/>
    <col min="20" max="20" width="11.140625" style="6" customWidth="1"/>
    <col min="21" max="16384" width="11.42578125" style="6"/>
  </cols>
  <sheetData>
    <row r="1" spans="1:20" x14ac:dyDescent="0.3">
      <c r="A1" s="143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" s="8" customFormat="1" ht="79.5" customHeight="1" thickBot="1" x14ac:dyDescent="0.35">
      <c r="A3" s="149" t="s">
        <v>303</v>
      </c>
      <c r="B3" s="149"/>
      <c r="C3" s="149"/>
      <c r="D3" s="151" t="s">
        <v>235</v>
      </c>
      <c r="E3" s="151"/>
      <c r="F3" s="151"/>
      <c r="G3" s="151"/>
      <c r="H3" s="151"/>
      <c r="I3" s="151"/>
      <c r="J3" s="151"/>
      <c r="K3" s="151"/>
      <c r="L3" s="151"/>
      <c r="M3" s="152" t="s">
        <v>304</v>
      </c>
      <c r="N3" s="152"/>
      <c r="O3" s="152"/>
      <c r="P3" s="152"/>
      <c r="Q3" s="152"/>
      <c r="R3" s="152"/>
      <c r="S3" s="152"/>
      <c r="T3" s="153"/>
    </row>
    <row r="4" spans="1:20" x14ac:dyDescent="0.3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</row>
    <row r="5" spans="1:20" x14ac:dyDescent="0.3">
      <c r="A5" s="166" t="s">
        <v>82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</row>
    <row r="6" spans="1:20" x14ac:dyDescent="0.3">
      <c r="A6" s="225" t="s">
        <v>75</v>
      </c>
      <c r="B6" s="225"/>
      <c r="C6" s="225"/>
      <c r="D6" s="225" t="s">
        <v>77</v>
      </c>
      <c r="E6" s="225"/>
      <c r="F6" s="225"/>
      <c r="G6" s="225"/>
      <c r="H6" s="225" t="s">
        <v>78</v>
      </c>
      <c r="I6" s="225"/>
      <c r="J6" s="225"/>
      <c r="K6" s="225"/>
      <c r="L6" s="225"/>
      <c r="M6" s="225"/>
      <c r="N6" s="225"/>
      <c r="O6" s="225"/>
      <c r="P6" s="225" t="s">
        <v>80</v>
      </c>
      <c r="Q6" s="225"/>
      <c r="R6" s="225"/>
      <c r="S6" s="225"/>
      <c r="T6" s="225"/>
    </row>
    <row r="7" spans="1:20" ht="29.1" customHeight="1" x14ac:dyDescent="0.3">
      <c r="A7" s="217" t="s">
        <v>134</v>
      </c>
      <c r="B7" s="217"/>
      <c r="C7" s="217"/>
      <c r="D7" s="218" t="s">
        <v>274</v>
      </c>
      <c r="E7" s="219"/>
      <c r="F7" s="219"/>
      <c r="G7" s="220"/>
      <c r="H7" s="221" t="s">
        <v>275</v>
      </c>
      <c r="I7" s="221"/>
      <c r="J7" s="221"/>
      <c r="K7" s="221"/>
      <c r="L7" s="221"/>
      <c r="M7" s="221"/>
      <c r="N7" s="221"/>
      <c r="O7" s="221"/>
      <c r="P7" s="221" t="s">
        <v>213</v>
      </c>
      <c r="Q7" s="221"/>
      <c r="R7" s="221"/>
      <c r="S7" s="221"/>
      <c r="T7" s="221"/>
    </row>
    <row r="8" spans="1:20" x14ac:dyDescent="0.3">
      <c r="A8" s="222"/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</row>
    <row r="9" spans="1:20" ht="15" customHeight="1" x14ac:dyDescent="0.3">
      <c r="A9" s="181" t="s">
        <v>51</v>
      </c>
      <c r="B9" s="181" t="s">
        <v>71</v>
      </c>
      <c r="C9" s="181" t="s">
        <v>52</v>
      </c>
      <c r="D9" s="181" t="s">
        <v>53</v>
      </c>
      <c r="E9" s="187" t="s">
        <v>72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9"/>
      <c r="Q9" s="156" t="s">
        <v>265</v>
      </c>
      <c r="R9" s="156" t="s">
        <v>266</v>
      </c>
      <c r="S9" s="156" t="s">
        <v>267</v>
      </c>
      <c r="T9" s="183" t="s">
        <v>61</v>
      </c>
    </row>
    <row r="10" spans="1:20" x14ac:dyDescent="0.3">
      <c r="A10" s="182"/>
      <c r="B10" s="182"/>
      <c r="C10" s="182"/>
      <c r="D10" s="182"/>
      <c r="E10" s="133" t="s">
        <v>38</v>
      </c>
      <c r="F10" s="133" t="s">
        <v>39</v>
      </c>
      <c r="G10" s="133" t="s">
        <v>40</v>
      </c>
      <c r="H10" s="133" t="s">
        <v>41</v>
      </c>
      <c r="I10" s="133" t="s">
        <v>40</v>
      </c>
      <c r="J10" s="133" t="s">
        <v>42</v>
      </c>
      <c r="K10" s="133" t="s">
        <v>42</v>
      </c>
      <c r="L10" s="133" t="s">
        <v>41</v>
      </c>
      <c r="M10" s="133" t="s">
        <v>43</v>
      </c>
      <c r="N10" s="133" t="s">
        <v>44</v>
      </c>
      <c r="O10" s="133" t="s">
        <v>45</v>
      </c>
      <c r="P10" s="133" t="s">
        <v>46</v>
      </c>
      <c r="Q10" s="157"/>
      <c r="R10" s="157"/>
      <c r="S10" s="157"/>
      <c r="T10" s="184"/>
    </row>
    <row r="11" spans="1:20" ht="21.95" customHeight="1" x14ac:dyDescent="0.3">
      <c r="A11" s="135">
        <v>1</v>
      </c>
      <c r="B11" s="208" t="s">
        <v>305</v>
      </c>
      <c r="C11" s="135" t="s">
        <v>276</v>
      </c>
      <c r="D11" s="132">
        <f>SUM(E11:P11)</f>
        <v>24</v>
      </c>
      <c r="E11" s="132">
        <v>2</v>
      </c>
      <c r="F11" s="132">
        <v>2</v>
      </c>
      <c r="G11" s="132">
        <v>2</v>
      </c>
      <c r="H11" s="132">
        <v>2</v>
      </c>
      <c r="I11" s="132">
        <v>2</v>
      </c>
      <c r="J11" s="132">
        <v>2</v>
      </c>
      <c r="K11" s="132">
        <v>2</v>
      </c>
      <c r="L11" s="132">
        <v>2</v>
      </c>
      <c r="M11" s="132">
        <v>2</v>
      </c>
      <c r="N11" s="132">
        <v>2</v>
      </c>
      <c r="O11" s="132">
        <v>2</v>
      </c>
      <c r="P11" s="132">
        <v>2</v>
      </c>
      <c r="Q11" s="132"/>
      <c r="R11" s="132"/>
      <c r="S11" s="132"/>
      <c r="T11" s="66">
        <v>6000</v>
      </c>
    </row>
    <row r="12" spans="1:20" ht="21.95" customHeight="1" x14ac:dyDescent="0.3">
      <c r="A12" s="136"/>
      <c r="B12" s="209"/>
      <c r="C12" s="136"/>
      <c r="D12" s="13" t="s">
        <v>54</v>
      </c>
      <c r="E12" s="4">
        <v>2337.1799999999998</v>
      </c>
      <c r="F12" s="4">
        <v>7000</v>
      </c>
      <c r="G12" s="4">
        <v>7000</v>
      </c>
      <c r="H12" s="4">
        <v>7000</v>
      </c>
      <c r="I12" s="4">
        <v>7000</v>
      </c>
      <c r="J12" s="4">
        <v>7000</v>
      </c>
      <c r="K12" s="4">
        <v>7000</v>
      </c>
      <c r="L12" s="4">
        <v>7000</v>
      </c>
      <c r="M12" s="4">
        <v>7000</v>
      </c>
      <c r="N12" s="4">
        <v>7000</v>
      </c>
      <c r="O12" s="4">
        <v>7000</v>
      </c>
      <c r="P12" s="4">
        <v>7000</v>
      </c>
      <c r="Q12" s="4">
        <f>SUM(E12:P12)</f>
        <v>79337.179999999993</v>
      </c>
      <c r="R12" s="4">
        <v>-11811.44</v>
      </c>
      <c r="S12" s="4">
        <f>+Q12+R12</f>
        <v>67525.739999999991</v>
      </c>
      <c r="T12" s="66"/>
    </row>
    <row r="13" spans="1:20" ht="21.95" customHeight="1" x14ac:dyDescent="0.3">
      <c r="A13" s="158" t="s">
        <v>268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60"/>
      <c r="Q13" s="107">
        <f>+Q12</f>
        <v>79337.179999999993</v>
      </c>
      <c r="R13" s="107">
        <f>+R12</f>
        <v>-11811.44</v>
      </c>
      <c r="S13" s="107">
        <f>+S12</f>
        <v>67525.739999999991</v>
      </c>
      <c r="T13" s="114"/>
    </row>
    <row r="14" spans="1:20" x14ac:dyDescent="0.3">
      <c r="Q14" s="102"/>
      <c r="R14" s="102"/>
      <c r="S14" s="102"/>
    </row>
  </sheetData>
  <mergeCells count="31">
    <mergeCell ref="A1:T1"/>
    <mergeCell ref="A2:C2"/>
    <mergeCell ref="D2:L2"/>
    <mergeCell ref="M2:T2"/>
    <mergeCell ref="A3:C3"/>
    <mergeCell ref="D3:L3"/>
    <mergeCell ref="M3:T3"/>
    <mergeCell ref="A4:T4"/>
    <mergeCell ref="A5:T5"/>
    <mergeCell ref="A6:C6"/>
    <mergeCell ref="D6:G6"/>
    <mergeCell ref="H6:O6"/>
    <mergeCell ref="P6:T6"/>
    <mergeCell ref="A7:C7"/>
    <mergeCell ref="D7:G7"/>
    <mergeCell ref="H7:O7"/>
    <mergeCell ref="P7:T7"/>
    <mergeCell ref="A8:T8"/>
    <mergeCell ref="A13:P13"/>
    <mergeCell ref="Q9:Q10"/>
    <mergeCell ref="R9:R10"/>
    <mergeCell ref="S9:S10"/>
    <mergeCell ref="T9:T10"/>
    <mergeCell ref="A11:A12"/>
    <mergeCell ref="B11:B12"/>
    <mergeCell ref="C11:C12"/>
    <mergeCell ref="A9:A10"/>
    <mergeCell ref="B9:B10"/>
    <mergeCell ref="C9:C10"/>
    <mergeCell ref="D9:D10"/>
    <mergeCell ref="E9:P9"/>
  </mergeCells>
  <printOptions horizontalCentered="1"/>
  <pageMargins left="0.70866141732283472" right="0.70866141732283472" top="1.1023622047244095" bottom="0.74803149606299213" header="0.31496062992125984" footer="0.31496062992125984"/>
  <pageSetup paperSize="5" scale="70" orientation="landscape" verticalDpi="300" r:id="rId1"/>
  <headerFooter>
    <oddHeader>&amp;L&amp;G&amp;C&amp;"Arial Black,Normal"&amp;14H. AYUNTAMIENTO MUNICIPAL CONSTITUCIONAL DE
BENITO JUÁREZ, GUERRERO
EJERCICIO FISCAL 2021&amp;R&amp;G</oddHead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view="pageBreakPreview" zoomScale="60" zoomScaleNormal="100" workbookViewId="0">
      <selection activeCell="N28" sqref="N28"/>
    </sheetView>
  </sheetViews>
  <sheetFormatPr baseColWidth="10" defaultRowHeight="15" x14ac:dyDescent="0.25"/>
  <sheetData/>
  <pageMargins left="0.7" right="0.7" top="1.3140624999999999" bottom="0.75" header="0.3" footer="0.3"/>
  <pageSetup paperSize="5" scale="87" orientation="landscape" r:id="rId1"/>
  <headerFooter>
    <oddHeader>&amp;L&amp;G&amp;C&amp;"Arial Black,Normal"&amp;12H. AYUNTAMIENTO MUNICIPAL CONSTITUCIONAL DE 
BENITO JUÁREZ, GUERRERO
EJERCICIO FISCAL 2020&amp;R&amp;G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Z23"/>
  <sheetViews>
    <sheetView topLeftCell="D7" zoomScaleNormal="100" zoomScaleSheetLayoutView="80" zoomScalePageLayoutView="60" workbookViewId="0">
      <selection activeCell="I15" sqref="I15"/>
    </sheetView>
  </sheetViews>
  <sheetFormatPr baseColWidth="10" defaultColWidth="11.42578125" defaultRowHeight="16.5" x14ac:dyDescent="0.3"/>
  <cols>
    <col min="1" max="1" width="5" style="6" customWidth="1"/>
    <col min="2" max="2" width="35.140625" style="6" customWidth="1"/>
    <col min="3" max="3" width="11" style="6" bestFit="1" customWidth="1"/>
    <col min="4" max="16" width="9.28515625" style="6" customWidth="1"/>
    <col min="17" max="19" width="18.85546875" style="6" customWidth="1"/>
    <col min="20" max="20" width="14.5703125" style="6" bestFit="1" customWidth="1"/>
    <col min="21" max="21" width="7.5703125" style="6" hidden="1" customWidth="1"/>
    <col min="22" max="23" width="8.5703125" style="6" hidden="1" customWidth="1"/>
    <col min="24" max="25" width="13.85546875" style="6" bestFit="1" customWidth="1"/>
    <col min="26" max="26" width="12.42578125" style="6" bestFit="1" customWidth="1"/>
    <col min="27" max="16384" width="11.42578125" style="6"/>
  </cols>
  <sheetData>
    <row r="1" spans="1:26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  <c r="U1" s="36"/>
      <c r="V1" s="36"/>
      <c r="W1" s="36"/>
    </row>
    <row r="2" spans="1:26" x14ac:dyDescent="0.3">
      <c r="A2" s="166" t="s">
        <v>81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36"/>
    </row>
    <row r="3" spans="1:26" ht="22.5" customHeight="1" x14ac:dyDescent="0.3">
      <c r="A3" s="168" t="s">
        <v>50</v>
      </c>
      <c r="B3" s="168"/>
      <c r="C3" s="168"/>
      <c r="D3" s="168"/>
      <c r="E3" s="168" t="s">
        <v>94</v>
      </c>
      <c r="F3" s="168"/>
      <c r="G3" s="168"/>
      <c r="H3" s="168"/>
      <c r="I3" s="168"/>
      <c r="J3" s="168"/>
      <c r="K3" s="168"/>
      <c r="L3" s="168"/>
      <c r="M3" s="168"/>
      <c r="N3" s="169" t="s">
        <v>85</v>
      </c>
      <c r="O3" s="169"/>
      <c r="P3" s="169"/>
      <c r="Q3" s="169"/>
      <c r="R3" s="169"/>
      <c r="S3" s="169"/>
      <c r="T3" s="169"/>
      <c r="U3" s="169"/>
      <c r="V3" s="170"/>
      <c r="W3" s="36"/>
    </row>
    <row r="4" spans="1:26" s="8" customFormat="1" ht="88.5" customHeight="1" thickBot="1" x14ac:dyDescent="0.35">
      <c r="A4" s="171" t="s">
        <v>155</v>
      </c>
      <c r="B4" s="171"/>
      <c r="C4" s="171"/>
      <c r="D4" s="171"/>
      <c r="E4" s="151" t="s">
        <v>243</v>
      </c>
      <c r="F4" s="151"/>
      <c r="G4" s="151"/>
      <c r="H4" s="151"/>
      <c r="I4" s="151"/>
      <c r="J4" s="151"/>
      <c r="K4" s="151"/>
      <c r="L4" s="151"/>
      <c r="M4" s="151"/>
      <c r="N4" s="172" t="s">
        <v>244</v>
      </c>
      <c r="O4" s="172"/>
      <c r="P4" s="172"/>
      <c r="Q4" s="172"/>
      <c r="R4" s="172"/>
      <c r="S4" s="172"/>
      <c r="T4" s="172"/>
      <c r="U4" s="172"/>
      <c r="V4" s="173"/>
      <c r="W4" s="37"/>
    </row>
    <row r="5" spans="1:26" x14ac:dyDescent="0.3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36"/>
    </row>
    <row r="6" spans="1:26" x14ac:dyDescent="0.3">
      <c r="A6" s="166" t="s">
        <v>82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36"/>
    </row>
    <row r="7" spans="1:26" x14ac:dyDescent="0.3">
      <c r="A7" s="175" t="s">
        <v>75</v>
      </c>
      <c r="B7" s="176"/>
      <c r="C7" s="176"/>
      <c r="D7" s="176" t="s">
        <v>77</v>
      </c>
      <c r="E7" s="176"/>
      <c r="F7" s="176"/>
      <c r="G7" s="176"/>
      <c r="H7" s="176" t="s">
        <v>78</v>
      </c>
      <c r="I7" s="176"/>
      <c r="J7" s="176"/>
      <c r="K7" s="176"/>
      <c r="L7" s="176"/>
      <c r="M7" s="176"/>
      <c r="N7" s="176"/>
      <c r="O7" s="176"/>
      <c r="P7" s="176" t="s">
        <v>80</v>
      </c>
      <c r="Q7" s="176"/>
      <c r="R7" s="176"/>
      <c r="S7" s="176"/>
      <c r="T7" s="176"/>
      <c r="U7" s="176"/>
      <c r="V7" s="177"/>
      <c r="W7" s="36"/>
    </row>
    <row r="8" spans="1:26" ht="17.25" thickBot="1" x14ac:dyDescent="0.35">
      <c r="A8" s="148" t="s">
        <v>76</v>
      </c>
      <c r="B8" s="149"/>
      <c r="C8" s="149"/>
      <c r="D8" s="149" t="s">
        <v>83</v>
      </c>
      <c r="E8" s="149"/>
      <c r="F8" s="149"/>
      <c r="G8" s="149"/>
      <c r="H8" s="151" t="s">
        <v>79</v>
      </c>
      <c r="I8" s="151"/>
      <c r="J8" s="151"/>
      <c r="K8" s="151"/>
      <c r="L8" s="151"/>
      <c r="M8" s="151"/>
      <c r="N8" s="151"/>
      <c r="O8" s="151"/>
      <c r="P8" s="151" t="s">
        <v>213</v>
      </c>
      <c r="Q8" s="151"/>
      <c r="R8" s="151"/>
      <c r="S8" s="151"/>
      <c r="T8" s="151"/>
      <c r="U8" s="151"/>
      <c r="V8" s="185"/>
      <c r="W8" s="36"/>
    </row>
    <row r="9" spans="1:26" ht="11.25" customHeight="1" x14ac:dyDescent="0.3">
      <c r="A9" s="193"/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5"/>
    </row>
    <row r="10" spans="1:26" ht="18.75" customHeight="1" x14ac:dyDescent="0.3">
      <c r="A10" s="181" t="s">
        <v>51</v>
      </c>
      <c r="B10" s="181" t="s">
        <v>71</v>
      </c>
      <c r="C10" s="181" t="s">
        <v>52</v>
      </c>
      <c r="D10" s="181" t="s">
        <v>53</v>
      </c>
      <c r="E10" s="187" t="s">
        <v>72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9"/>
      <c r="Q10" s="156" t="s">
        <v>265</v>
      </c>
      <c r="R10" s="156" t="s">
        <v>266</v>
      </c>
      <c r="S10" s="156" t="s">
        <v>267</v>
      </c>
      <c r="T10" s="183" t="s">
        <v>61</v>
      </c>
      <c r="U10" s="196" t="s">
        <v>58</v>
      </c>
      <c r="V10" s="197"/>
      <c r="W10" s="198"/>
    </row>
    <row r="11" spans="1:26" ht="15.75" customHeight="1" x14ac:dyDescent="0.3">
      <c r="A11" s="182"/>
      <c r="B11" s="182"/>
      <c r="C11" s="182"/>
      <c r="D11" s="182"/>
      <c r="E11" s="131" t="s">
        <v>38</v>
      </c>
      <c r="F11" s="131" t="s">
        <v>39</v>
      </c>
      <c r="G11" s="131" t="s">
        <v>40</v>
      </c>
      <c r="H11" s="131" t="s">
        <v>41</v>
      </c>
      <c r="I11" s="131" t="s">
        <v>40</v>
      </c>
      <c r="J11" s="131" t="s">
        <v>42</v>
      </c>
      <c r="K11" s="131" t="s">
        <v>42</v>
      </c>
      <c r="L11" s="131" t="s">
        <v>41</v>
      </c>
      <c r="M11" s="131" t="s">
        <v>43</v>
      </c>
      <c r="N11" s="131" t="s">
        <v>44</v>
      </c>
      <c r="O11" s="131" t="s">
        <v>45</v>
      </c>
      <c r="P11" s="131" t="s">
        <v>46</v>
      </c>
      <c r="Q11" s="157"/>
      <c r="R11" s="157"/>
      <c r="S11" s="157"/>
      <c r="T11" s="184"/>
      <c r="U11" s="38" t="s">
        <v>55</v>
      </c>
      <c r="V11" s="39" t="s">
        <v>56</v>
      </c>
      <c r="W11" s="38" t="s">
        <v>57</v>
      </c>
    </row>
    <row r="12" spans="1:26" ht="39.950000000000003" customHeight="1" x14ac:dyDescent="0.3">
      <c r="A12" s="135">
        <v>1</v>
      </c>
      <c r="B12" s="186" t="s">
        <v>29</v>
      </c>
      <c r="C12" s="135" t="s">
        <v>26</v>
      </c>
      <c r="D12" s="127">
        <f>SUM(E12:P12)</f>
        <v>192</v>
      </c>
      <c r="E12" s="127">
        <v>16</v>
      </c>
      <c r="F12" s="127">
        <v>16</v>
      </c>
      <c r="G12" s="127">
        <v>16</v>
      </c>
      <c r="H12" s="127">
        <v>16</v>
      </c>
      <c r="I12" s="127">
        <v>16</v>
      </c>
      <c r="J12" s="127">
        <v>16</v>
      </c>
      <c r="K12" s="127">
        <v>16</v>
      </c>
      <c r="L12" s="127">
        <v>16</v>
      </c>
      <c r="M12" s="127">
        <v>16</v>
      </c>
      <c r="N12" s="127">
        <v>16</v>
      </c>
      <c r="O12" s="127">
        <v>16</v>
      </c>
      <c r="P12" s="127">
        <v>16</v>
      </c>
      <c r="Q12" s="127"/>
      <c r="R12" s="127"/>
      <c r="S12" s="127"/>
      <c r="T12" s="4">
        <v>3201</v>
      </c>
      <c r="U12" s="27" t="s">
        <v>49</v>
      </c>
      <c r="V12" s="27" t="s">
        <v>73</v>
      </c>
      <c r="W12" s="27" t="s">
        <v>48</v>
      </c>
      <c r="X12" s="7"/>
      <c r="Y12" s="10"/>
      <c r="Z12" s="40"/>
    </row>
    <row r="13" spans="1:26" ht="39.950000000000003" customHeight="1" x14ac:dyDescent="0.3">
      <c r="A13" s="136"/>
      <c r="B13" s="142"/>
      <c r="C13" s="136"/>
      <c r="D13" s="13" t="s">
        <v>54</v>
      </c>
      <c r="E13" s="28">
        <v>45655</v>
      </c>
      <c r="F13" s="28">
        <v>45655</v>
      </c>
      <c r="G13" s="28">
        <v>45655</v>
      </c>
      <c r="H13" s="28">
        <v>45655</v>
      </c>
      <c r="I13" s="28">
        <v>45655</v>
      </c>
      <c r="J13" s="28">
        <v>43655</v>
      </c>
      <c r="K13" s="28">
        <v>43655</v>
      </c>
      <c r="L13" s="28">
        <v>45655</v>
      </c>
      <c r="M13" s="28">
        <v>45681</v>
      </c>
      <c r="N13" s="28">
        <v>44655</v>
      </c>
      <c r="O13" s="28">
        <v>45690</v>
      </c>
      <c r="P13" s="28">
        <v>45680</v>
      </c>
      <c r="Q13" s="4">
        <f>SUM(E13:P13)</f>
        <v>542946</v>
      </c>
      <c r="R13" s="4">
        <v>-200000</v>
      </c>
      <c r="S13" s="4">
        <f>+Q13+R13</f>
        <v>342946</v>
      </c>
      <c r="T13" s="4"/>
      <c r="U13" s="27"/>
      <c r="V13" s="27"/>
      <c r="W13" s="27"/>
      <c r="X13" s="10"/>
      <c r="Y13" s="41"/>
      <c r="Z13" s="11"/>
    </row>
    <row r="14" spans="1:26" ht="39.950000000000003" customHeight="1" x14ac:dyDescent="0.3">
      <c r="A14" s="135">
        <v>2</v>
      </c>
      <c r="B14" s="186" t="s">
        <v>131</v>
      </c>
      <c r="C14" s="135" t="s">
        <v>130</v>
      </c>
      <c r="D14" s="13">
        <f>SUM(E14:P14)</f>
        <v>288</v>
      </c>
      <c r="E14" s="13">
        <v>24</v>
      </c>
      <c r="F14" s="127">
        <v>24</v>
      </c>
      <c r="G14" s="127">
        <v>24</v>
      </c>
      <c r="H14" s="127">
        <v>24</v>
      </c>
      <c r="I14" s="127">
        <v>24</v>
      </c>
      <c r="J14" s="127">
        <v>24</v>
      </c>
      <c r="K14" s="127">
        <v>24</v>
      </c>
      <c r="L14" s="127">
        <v>24</v>
      </c>
      <c r="M14" s="127">
        <v>24</v>
      </c>
      <c r="N14" s="127">
        <v>24</v>
      </c>
      <c r="O14" s="127">
        <v>24</v>
      </c>
      <c r="P14" s="127">
        <v>24</v>
      </c>
      <c r="Q14" s="127"/>
      <c r="R14" s="127"/>
      <c r="S14" s="127"/>
      <c r="T14" s="4">
        <v>3201</v>
      </c>
      <c r="U14" s="27" t="s">
        <v>49</v>
      </c>
      <c r="V14" s="27" t="s">
        <v>73</v>
      </c>
      <c r="W14" s="27" t="s">
        <v>48</v>
      </c>
      <c r="X14" s="10"/>
      <c r="Y14" s="41"/>
      <c r="Z14" s="11"/>
    </row>
    <row r="15" spans="1:26" ht="39.950000000000003" customHeight="1" x14ac:dyDescent="0.3">
      <c r="A15" s="136"/>
      <c r="B15" s="142"/>
      <c r="C15" s="136"/>
      <c r="D15" s="13" t="s">
        <v>54</v>
      </c>
      <c r="E15" s="28">
        <v>45799.34</v>
      </c>
      <c r="F15" s="28">
        <v>45799.3</v>
      </c>
      <c r="G15" s="28">
        <v>45799.34</v>
      </c>
      <c r="H15" s="28">
        <v>45799.34</v>
      </c>
      <c r="I15" s="28">
        <v>45799.34</v>
      </c>
      <c r="J15" s="28">
        <v>43799.34</v>
      </c>
      <c r="K15" s="28">
        <v>44000</v>
      </c>
      <c r="L15" s="28">
        <v>44700</v>
      </c>
      <c r="M15" s="28">
        <v>44799</v>
      </c>
      <c r="N15" s="28">
        <v>44200</v>
      </c>
      <c r="O15" s="28">
        <v>43825</v>
      </c>
      <c r="P15" s="28">
        <v>43835</v>
      </c>
      <c r="Q15" s="4">
        <f>SUM(E15:P15)</f>
        <v>538155</v>
      </c>
      <c r="R15" s="4">
        <v>-50803.65</v>
      </c>
      <c r="S15" s="4">
        <f>+Q15+R15</f>
        <v>487351.35</v>
      </c>
      <c r="T15" s="4"/>
      <c r="U15" s="27"/>
      <c r="V15" s="27"/>
      <c r="W15" s="27"/>
      <c r="X15" s="10"/>
      <c r="Y15" s="41"/>
      <c r="Z15" s="40"/>
    </row>
    <row r="16" spans="1:26" ht="39.950000000000003" customHeight="1" x14ac:dyDescent="0.3">
      <c r="A16" s="135">
        <v>3</v>
      </c>
      <c r="B16" s="186" t="s">
        <v>162</v>
      </c>
      <c r="C16" s="135" t="s">
        <v>11</v>
      </c>
      <c r="D16" s="127">
        <f>SUM(E16:P16)</f>
        <v>96</v>
      </c>
      <c r="E16" s="127">
        <v>8</v>
      </c>
      <c r="F16" s="127">
        <v>8</v>
      </c>
      <c r="G16" s="127">
        <v>8</v>
      </c>
      <c r="H16" s="127">
        <v>8</v>
      </c>
      <c r="I16" s="127">
        <v>8</v>
      </c>
      <c r="J16" s="127">
        <v>8</v>
      </c>
      <c r="K16" s="127">
        <v>8</v>
      </c>
      <c r="L16" s="127">
        <v>8</v>
      </c>
      <c r="M16" s="127">
        <v>8</v>
      </c>
      <c r="N16" s="127">
        <v>8</v>
      </c>
      <c r="O16" s="127">
        <v>8</v>
      </c>
      <c r="P16" s="127">
        <v>8</v>
      </c>
      <c r="Q16" s="127"/>
      <c r="R16" s="127"/>
      <c r="S16" s="127"/>
      <c r="T16" s="4">
        <v>3201</v>
      </c>
      <c r="U16" s="27" t="s">
        <v>49</v>
      </c>
      <c r="V16" s="27" t="s">
        <v>73</v>
      </c>
      <c r="W16" s="27" t="s">
        <v>48</v>
      </c>
      <c r="X16" s="10"/>
      <c r="Y16" s="41"/>
      <c r="Z16" s="11"/>
    </row>
    <row r="17" spans="1:26" ht="39.950000000000003" customHeight="1" x14ac:dyDescent="0.3">
      <c r="A17" s="136"/>
      <c r="B17" s="142"/>
      <c r="C17" s="136"/>
      <c r="D17" s="13" t="s">
        <v>54</v>
      </c>
      <c r="E17" s="28">
        <v>45730</v>
      </c>
      <c r="F17" s="28">
        <v>45730</v>
      </c>
      <c r="G17" s="28">
        <v>45730</v>
      </c>
      <c r="H17" s="28">
        <v>45730</v>
      </c>
      <c r="I17" s="28">
        <v>45730</v>
      </c>
      <c r="J17" s="28">
        <v>45730</v>
      </c>
      <c r="K17" s="28">
        <v>44730</v>
      </c>
      <c r="L17" s="28">
        <v>44730</v>
      </c>
      <c r="M17" s="28">
        <v>44750</v>
      </c>
      <c r="N17" s="28">
        <v>44730</v>
      </c>
      <c r="O17" s="28">
        <v>45780</v>
      </c>
      <c r="P17" s="28">
        <v>45770.080000000002</v>
      </c>
      <c r="Q17" s="4">
        <f>SUM(E17:P17)</f>
        <v>544870.07999999996</v>
      </c>
      <c r="R17" s="4">
        <v>-200000</v>
      </c>
      <c r="S17" s="4">
        <f>+Q17+R17</f>
        <v>344870.07999999996</v>
      </c>
      <c r="T17" s="4"/>
      <c r="U17" s="27"/>
      <c r="V17" s="27"/>
      <c r="W17" s="27"/>
      <c r="X17" s="7"/>
      <c r="Y17" s="41"/>
      <c r="Z17" s="11"/>
    </row>
    <row r="18" spans="1:26" x14ac:dyDescent="0.3">
      <c r="A18" s="190" t="s">
        <v>6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2"/>
      <c r="Q18" s="107">
        <f>SUM(Q13+Q15+Q17)</f>
        <v>1625971.08</v>
      </c>
      <c r="R18" s="107">
        <f>SUM(R13+R15+R17)</f>
        <v>-450803.65</v>
      </c>
      <c r="S18" s="107">
        <f>SUM(S13+S15+S17)</f>
        <v>1175167.43</v>
      </c>
      <c r="T18" s="31"/>
      <c r="U18" s="43"/>
      <c r="V18" s="43"/>
      <c r="W18" s="43"/>
      <c r="X18" s="7"/>
      <c r="Y18" s="10"/>
      <c r="Z18" s="40"/>
    </row>
    <row r="19" spans="1:26" x14ac:dyDescent="0.3">
      <c r="Q19" s="102"/>
      <c r="R19" s="102"/>
      <c r="S19" s="102"/>
      <c r="Y19" s="40"/>
      <c r="Z19" s="40"/>
    </row>
    <row r="20" spans="1:26" x14ac:dyDescent="0.3">
      <c r="Q20" s="115"/>
    </row>
    <row r="23" spans="1:26" x14ac:dyDescent="0.3"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X23" s="7"/>
    </row>
  </sheetData>
  <mergeCells count="38">
    <mergeCell ref="A16:A17"/>
    <mergeCell ref="B16:B17"/>
    <mergeCell ref="C16:C17"/>
    <mergeCell ref="A18:P18"/>
    <mergeCell ref="Q10:Q11"/>
    <mergeCell ref="A14:A15"/>
    <mergeCell ref="B14:B15"/>
    <mergeCell ref="C14:C15"/>
    <mergeCell ref="R10:R11"/>
    <mergeCell ref="T10:T11"/>
    <mergeCell ref="U10:W10"/>
    <mergeCell ref="A12:A13"/>
    <mergeCell ref="B12:B13"/>
    <mergeCell ref="C12:C13"/>
    <mergeCell ref="S10:S11"/>
    <mergeCell ref="A10:A11"/>
    <mergeCell ref="B10:B11"/>
    <mergeCell ref="C10:C11"/>
    <mergeCell ref="D10:D11"/>
    <mergeCell ref="E10:P10"/>
    <mergeCell ref="A8:C8"/>
    <mergeCell ref="D8:G8"/>
    <mergeCell ref="H8:O8"/>
    <mergeCell ref="P8:V8"/>
    <mergeCell ref="A9:W9"/>
    <mergeCell ref="A5:V5"/>
    <mergeCell ref="A6:V6"/>
    <mergeCell ref="A7:C7"/>
    <mergeCell ref="D7:G7"/>
    <mergeCell ref="H7:O7"/>
    <mergeCell ref="P7:V7"/>
    <mergeCell ref="A2:V2"/>
    <mergeCell ref="A3:D3"/>
    <mergeCell ref="E3:M3"/>
    <mergeCell ref="N3:V3"/>
    <mergeCell ref="A4:D4"/>
    <mergeCell ref="E4:M4"/>
    <mergeCell ref="N4:V4"/>
  </mergeCells>
  <printOptions horizontalCentered="1"/>
  <pageMargins left="0.70866141732283472" right="0.70866141732283472" top="1.046875" bottom="0.74803149606299213" header="0.31496062992125984" footer="0.31496062992125984"/>
  <pageSetup paperSize="5" scale="66" orientation="landscape" verticalDpi="300" r:id="rId1"/>
  <headerFooter>
    <oddHeader>&amp;L&amp;G&amp;C&amp;"Arial Black,Normal"&amp;14H. AYUNTAMIENTO MUNICIPAL CONSTITUCIONAL DE
BENITO JUÁREZ, GUERRERO
EJERCICIO FISCAL 2021&amp;"-,Normal"&amp;11
&amp;R&amp;G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T22"/>
  <sheetViews>
    <sheetView view="pageBreakPreview" topLeftCell="C1" zoomScale="85" zoomScaleNormal="100" zoomScaleSheetLayoutView="85" zoomScalePageLayoutView="50" workbookViewId="0">
      <selection activeCell="Q19" sqref="Q19"/>
    </sheetView>
  </sheetViews>
  <sheetFormatPr baseColWidth="10" defaultColWidth="11.42578125" defaultRowHeight="16.5" x14ac:dyDescent="0.3"/>
  <cols>
    <col min="1" max="1" width="5" style="6" customWidth="1"/>
    <col min="2" max="2" width="35.5703125" style="6" customWidth="1"/>
    <col min="3" max="3" width="12" style="6" customWidth="1"/>
    <col min="4" max="4" width="14" style="6" customWidth="1"/>
    <col min="5" max="16" width="9.140625" style="6" customWidth="1"/>
    <col min="17" max="17" width="20.5703125" style="6" bestFit="1" customWidth="1"/>
    <col min="18" max="19" width="20.5703125" style="6" customWidth="1"/>
    <col min="20" max="20" width="13.42578125" style="6" customWidth="1"/>
    <col min="21" max="21" width="19.5703125" style="6" bestFit="1" customWidth="1"/>
    <col min="22" max="22" width="11.42578125" style="6"/>
    <col min="23" max="23" width="14" style="6" bestFit="1" customWidth="1"/>
    <col min="24" max="16384" width="11.42578125" style="6"/>
  </cols>
  <sheetData>
    <row r="1" spans="1:20" ht="17.25" thickBot="1" x14ac:dyDescent="0.35"/>
    <row r="2" spans="1:20" x14ac:dyDescent="0.3">
      <c r="A2" s="143" t="s">
        <v>109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1:20" ht="25.5" customHeight="1" x14ac:dyDescent="0.3">
      <c r="A3" s="147" t="s">
        <v>50</v>
      </c>
      <c r="B3" s="147"/>
      <c r="C3" s="147"/>
      <c r="D3" s="147" t="s">
        <v>94</v>
      </c>
      <c r="E3" s="147"/>
      <c r="F3" s="147"/>
      <c r="G3" s="147"/>
      <c r="H3" s="147"/>
      <c r="I3" s="147"/>
      <c r="J3" s="147"/>
      <c r="K3" s="147"/>
      <c r="L3" s="147"/>
      <c r="M3" s="147" t="s">
        <v>85</v>
      </c>
      <c r="N3" s="147"/>
      <c r="O3" s="147"/>
      <c r="P3" s="147"/>
      <c r="Q3" s="147"/>
      <c r="R3" s="147"/>
      <c r="S3" s="147"/>
      <c r="T3" s="154"/>
    </row>
    <row r="4" spans="1:20" s="8" customFormat="1" ht="38.25" customHeight="1" thickBot="1" x14ac:dyDescent="0.35">
      <c r="A4" s="171" t="s">
        <v>127</v>
      </c>
      <c r="B4" s="171"/>
      <c r="C4" s="171"/>
      <c r="D4" s="151" t="s">
        <v>239</v>
      </c>
      <c r="E4" s="151"/>
      <c r="F4" s="151"/>
      <c r="G4" s="151"/>
      <c r="H4" s="151"/>
      <c r="I4" s="151"/>
      <c r="J4" s="151"/>
      <c r="K4" s="151"/>
      <c r="L4" s="151"/>
      <c r="M4" s="152" t="s">
        <v>240</v>
      </c>
      <c r="N4" s="152"/>
      <c r="O4" s="152"/>
      <c r="P4" s="152"/>
      <c r="Q4" s="152"/>
      <c r="R4" s="152"/>
      <c r="S4" s="152"/>
      <c r="T4" s="153"/>
    </row>
    <row r="5" spans="1:20" ht="17.25" thickBot="1" x14ac:dyDescent="0.35"/>
    <row r="6" spans="1:20" x14ac:dyDescent="0.3">
      <c r="A6" s="144" t="s">
        <v>82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</row>
    <row r="7" spans="1:20" x14ac:dyDescent="0.3">
      <c r="A7" s="146" t="s">
        <v>75</v>
      </c>
      <c r="B7" s="147"/>
      <c r="C7" s="147"/>
      <c r="D7" s="147" t="s">
        <v>77</v>
      </c>
      <c r="E7" s="147"/>
      <c r="F7" s="147"/>
      <c r="G7" s="147"/>
      <c r="H7" s="147"/>
      <c r="I7" s="147"/>
      <c r="J7" s="147" t="s">
        <v>78</v>
      </c>
      <c r="K7" s="147"/>
      <c r="L7" s="147"/>
      <c r="M7" s="147"/>
      <c r="N7" s="147"/>
      <c r="O7" s="147" t="s">
        <v>80</v>
      </c>
      <c r="P7" s="147"/>
      <c r="Q7" s="147"/>
      <c r="R7" s="147"/>
      <c r="S7" s="147"/>
      <c r="T7" s="154"/>
    </row>
    <row r="8" spans="1:20" ht="17.25" thickBot="1" x14ac:dyDescent="0.35">
      <c r="A8" s="148" t="s">
        <v>76</v>
      </c>
      <c r="B8" s="149"/>
      <c r="C8" s="149"/>
      <c r="D8" s="149" t="s">
        <v>100</v>
      </c>
      <c r="E8" s="149"/>
      <c r="F8" s="149"/>
      <c r="G8" s="149"/>
      <c r="H8" s="149"/>
      <c r="I8" s="149"/>
      <c r="J8" s="199" t="s">
        <v>99</v>
      </c>
      <c r="K8" s="199"/>
      <c r="L8" s="199"/>
      <c r="M8" s="199"/>
      <c r="N8" s="199"/>
      <c r="O8" s="151" t="s">
        <v>264</v>
      </c>
      <c r="P8" s="151"/>
      <c r="Q8" s="151"/>
      <c r="R8" s="151"/>
      <c r="S8" s="151"/>
      <c r="T8" s="155"/>
    </row>
    <row r="9" spans="1:20" x14ac:dyDescent="0.3">
      <c r="A9" s="24"/>
      <c r="B9" s="24"/>
    </row>
    <row r="10" spans="1:20" ht="26.25" customHeight="1" x14ac:dyDescent="0.3">
      <c r="A10" s="181" t="s">
        <v>51</v>
      </c>
      <c r="B10" s="181" t="s">
        <v>71</v>
      </c>
      <c r="C10" s="181" t="s">
        <v>52</v>
      </c>
      <c r="D10" s="181" t="s">
        <v>53</v>
      </c>
      <c r="E10" s="187" t="s">
        <v>72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9"/>
      <c r="Q10" s="156" t="s">
        <v>265</v>
      </c>
      <c r="R10" s="156" t="s">
        <v>266</v>
      </c>
      <c r="S10" s="156" t="s">
        <v>267</v>
      </c>
      <c r="T10" s="183" t="s">
        <v>61</v>
      </c>
    </row>
    <row r="11" spans="1:20" ht="26.25" customHeight="1" x14ac:dyDescent="0.3">
      <c r="A11" s="182"/>
      <c r="B11" s="182"/>
      <c r="C11" s="182"/>
      <c r="D11" s="182"/>
      <c r="E11" s="100" t="s">
        <v>38</v>
      </c>
      <c r="F11" s="100" t="s">
        <v>39</v>
      </c>
      <c r="G11" s="100" t="s">
        <v>40</v>
      </c>
      <c r="H11" s="100" t="s">
        <v>41</v>
      </c>
      <c r="I11" s="100" t="s">
        <v>40</v>
      </c>
      <c r="J11" s="100" t="s">
        <v>42</v>
      </c>
      <c r="K11" s="100" t="s">
        <v>42</v>
      </c>
      <c r="L11" s="100" t="s">
        <v>41</v>
      </c>
      <c r="M11" s="100" t="s">
        <v>43</v>
      </c>
      <c r="N11" s="100" t="s">
        <v>44</v>
      </c>
      <c r="O11" s="100" t="s">
        <v>45</v>
      </c>
      <c r="P11" s="100" t="s">
        <v>46</v>
      </c>
      <c r="Q11" s="157"/>
      <c r="R11" s="157"/>
      <c r="S11" s="157"/>
      <c r="T11" s="184"/>
    </row>
    <row r="12" spans="1:20" ht="37.5" customHeight="1" x14ac:dyDescent="0.3">
      <c r="A12" s="135">
        <v>1</v>
      </c>
      <c r="B12" s="200" t="s">
        <v>108</v>
      </c>
      <c r="C12" s="135" t="s">
        <v>0</v>
      </c>
      <c r="D12" s="13">
        <f>E12+F12+G12+H12+I12+J12+K12+L12+M12+N12+O12+P12</f>
        <v>48</v>
      </c>
      <c r="E12" s="99">
        <v>4</v>
      </c>
      <c r="F12" s="99">
        <v>4</v>
      </c>
      <c r="G12" s="99">
        <v>4</v>
      </c>
      <c r="H12" s="99">
        <v>4</v>
      </c>
      <c r="I12" s="99">
        <v>4</v>
      </c>
      <c r="J12" s="99">
        <v>4</v>
      </c>
      <c r="K12" s="99">
        <v>4</v>
      </c>
      <c r="L12" s="99">
        <v>4</v>
      </c>
      <c r="M12" s="99">
        <v>4</v>
      </c>
      <c r="N12" s="99">
        <v>4</v>
      </c>
      <c r="O12" s="99">
        <v>4</v>
      </c>
      <c r="P12" s="99">
        <v>4</v>
      </c>
      <c r="Q12" s="99"/>
      <c r="R12" s="127"/>
      <c r="S12" s="127"/>
      <c r="T12" s="3">
        <v>44979</v>
      </c>
    </row>
    <row r="13" spans="1:20" ht="37.5" customHeight="1" x14ac:dyDescent="0.3">
      <c r="A13" s="136"/>
      <c r="B13" s="201"/>
      <c r="C13" s="136"/>
      <c r="D13" s="13" t="s">
        <v>54</v>
      </c>
      <c r="E13" s="4">
        <v>2927</v>
      </c>
      <c r="F13" s="4">
        <v>2927</v>
      </c>
      <c r="G13" s="4">
        <v>2927</v>
      </c>
      <c r="H13" s="4">
        <v>2927</v>
      </c>
      <c r="I13" s="4">
        <v>2200</v>
      </c>
      <c r="J13" s="4">
        <v>2400</v>
      </c>
      <c r="K13" s="4">
        <v>2400</v>
      </c>
      <c r="L13" s="4">
        <v>2927</v>
      </c>
      <c r="M13" s="4">
        <v>2500</v>
      </c>
      <c r="N13" s="4">
        <v>2600</v>
      </c>
      <c r="O13" s="4">
        <v>2800</v>
      </c>
      <c r="P13" s="4">
        <v>2500</v>
      </c>
      <c r="Q13" s="4">
        <f>SUM(E13:P13)</f>
        <v>32035</v>
      </c>
      <c r="R13" s="4"/>
      <c r="S13" s="4">
        <f>+Q13+R13</f>
        <v>32035</v>
      </c>
      <c r="T13" s="3"/>
    </row>
    <row r="14" spans="1:20" ht="37.5" customHeight="1" x14ac:dyDescent="0.3">
      <c r="A14" s="135">
        <v>2</v>
      </c>
      <c r="B14" s="200" t="s">
        <v>30</v>
      </c>
      <c r="C14" s="135" t="s">
        <v>10</v>
      </c>
      <c r="D14" s="13">
        <f>E14+F14+G14+H14+I14+J14+K14+L14+M14+N14+O14+P14</f>
        <v>1420</v>
      </c>
      <c r="E14" s="99">
        <v>120</v>
      </c>
      <c r="F14" s="99">
        <v>120</v>
      </c>
      <c r="G14" s="99">
        <v>120</v>
      </c>
      <c r="H14" s="99">
        <v>120</v>
      </c>
      <c r="I14" s="99">
        <v>120</v>
      </c>
      <c r="J14" s="99">
        <v>120</v>
      </c>
      <c r="K14" s="99">
        <v>120</v>
      </c>
      <c r="L14" s="99">
        <v>120</v>
      </c>
      <c r="M14" s="99">
        <v>120</v>
      </c>
      <c r="N14" s="99">
        <v>120</v>
      </c>
      <c r="O14" s="99">
        <v>120</v>
      </c>
      <c r="P14" s="99">
        <v>100</v>
      </c>
      <c r="Q14" s="99"/>
      <c r="R14" s="127"/>
      <c r="S14" s="127"/>
      <c r="T14" s="3">
        <v>1420</v>
      </c>
    </row>
    <row r="15" spans="1:20" ht="37.5" customHeight="1" x14ac:dyDescent="0.3">
      <c r="A15" s="136"/>
      <c r="B15" s="201"/>
      <c r="C15" s="136"/>
      <c r="D15" s="13" t="s">
        <v>54</v>
      </c>
      <c r="E15" s="4">
        <v>5000</v>
      </c>
      <c r="F15" s="4">
        <v>5000</v>
      </c>
      <c r="G15" s="4">
        <v>5000</v>
      </c>
      <c r="H15" s="4">
        <v>5000</v>
      </c>
      <c r="I15" s="4">
        <v>4800</v>
      </c>
      <c r="J15" s="4">
        <v>4300</v>
      </c>
      <c r="K15" s="4">
        <v>5000</v>
      </c>
      <c r="L15" s="4">
        <v>4500</v>
      </c>
      <c r="M15" s="4">
        <v>4750</v>
      </c>
      <c r="N15" s="4">
        <v>5000</v>
      </c>
      <c r="O15" s="4">
        <v>4800</v>
      </c>
      <c r="P15" s="4">
        <v>3500</v>
      </c>
      <c r="Q15" s="4">
        <f>SUM(E15:P15)</f>
        <v>56650</v>
      </c>
      <c r="R15" s="4"/>
      <c r="S15" s="4">
        <f>+Q15+R15</f>
        <v>56650</v>
      </c>
      <c r="T15" s="3"/>
    </row>
    <row r="16" spans="1:20" ht="37.5" customHeight="1" x14ac:dyDescent="0.3">
      <c r="A16" s="135">
        <v>3</v>
      </c>
      <c r="B16" s="200" t="s">
        <v>31</v>
      </c>
      <c r="C16" s="135" t="s">
        <v>8</v>
      </c>
      <c r="D16" s="13">
        <f>E16+F16+G16+H16+I16+J16+K16+L16+M16+N16+O16+P16</f>
        <v>12</v>
      </c>
      <c r="E16" s="99">
        <v>1</v>
      </c>
      <c r="F16" s="99">
        <v>1</v>
      </c>
      <c r="G16" s="99">
        <v>1</v>
      </c>
      <c r="H16" s="99">
        <v>1</v>
      </c>
      <c r="I16" s="99">
        <v>1</v>
      </c>
      <c r="J16" s="99">
        <v>1</v>
      </c>
      <c r="K16" s="99">
        <v>1</v>
      </c>
      <c r="L16" s="99">
        <v>1</v>
      </c>
      <c r="M16" s="99">
        <v>1</v>
      </c>
      <c r="N16" s="99">
        <v>1</v>
      </c>
      <c r="O16" s="99">
        <v>1</v>
      </c>
      <c r="P16" s="99">
        <v>1</v>
      </c>
      <c r="Q16" s="99"/>
      <c r="R16" s="127"/>
      <c r="S16" s="127"/>
      <c r="T16" s="3">
        <v>44979</v>
      </c>
    </row>
    <row r="17" spans="1:20" ht="37.5" customHeight="1" x14ac:dyDescent="0.3">
      <c r="A17" s="136"/>
      <c r="B17" s="201"/>
      <c r="C17" s="136"/>
      <c r="D17" s="13" t="s">
        <v>54</v>
      </c>
      <c r="E17" s="4">
        <v>4000</v>
      </c>
      <c r="F17" s="4">
        <v>4000</v>
      </c>
      <c r="G17" s="4">
        <v>4000</v>
      </c>
      <c r="H17" s="4">
        <v>4000</v>
      </c>
      <c r="I17" s="4">
        <v>4000</v>
      </c>
      <c r="J17" s="4">
        <v>3800</v>
      </c>
      <c r="K17" s="4">
        <v>4000</v>
      </c>
      <c r="L17" s="4">
        <v>3500</v>
      </c>
      <c r="M17" s="4">
        <v>4000</v>
      </c>
      <c r="N17" s="4">
        <v>2800</v>
      </c>
      <c r="O17" s="4">
        <v>2785</v>
      </c>
      <c r="P17" s="4">
        <v>2800</v>
      </c>
      <c r="Q17" s="4">
        <f>SUM(E17:P17)</f>
        <v>43685</v>
      </c>
      <c r="R17" s="4">
        <v>-17979.240000000002</v>
      </c>
      <c r="S17" s="4">
        <f>+Q17+R17</f>
        <v>25705.759999999998</v>
      </c>
      <c r="T17" s="3"/>
    </row>
    <row r="18" spans="1:20" ht="37.5" customHeight="1" x14ac:dyDescent="0.3">
      <c r="A18" s="135">
        <v>4</v>
      </c>
      <c r="B18" s="200" t="s">
        <v>32</v>
      </c>
      <c r="C18" s="135" t="s">
        <v>5</v>
      </c>
      <c r="D18" s="13">
        <f t="shared" ref="D18" si="0">SUM(E18:P18)</f>
        <v>120</v>
      </c>
      <c r="E18" s="99">
        <v>10</v>
      </c>
      <c r="F18" s="99">
        <v>10</v>
      </c>
      <c r="G18" s="99">
        <v>10</v>
      </c>
      <c r="H18" s="99">
        <v>10</v>
      </c>
      <c r="I18" s="99">
        <v>10</v>
      </c>
      <c r="J18" s="99">
        <v>10</v>
      </c>
      <c r="K18" s="99">
        <v>10</v>
      </c>
      <c r="L18" s="99">
        <v>10</v>
      </c>
      <c r="M18" s="99">
        <v>10</v>
      </c>
      <c r="N18" s="99">
        <v>10</v>
      </c>
      <c r="O18" s="99">
        <v>10</v>
      </c>
      <c r="P18" s="99">
        <v>10</v>
      </c>
      <c r="Q18" s="99"/>
      <c r="R18" s="127"/>
      <c r="S18" s="127"/>
      <c r="T18" s="3">
        <v>120</v>
      </c>
    </row>
    <row r="19" spans="1:20" ht="37.5" customHeight="1" x14ac:dyDescent="0.3">
      <c r="A19" s="136"/>
      <c r="B19" s="201"/>
      <c r="C19" s="136"/>
      <c r="D19" s="13" t="s">
        <v>54</v>
      </c>
      <c r="E19" s="4">
        <v>3000</v>
      </c>
      <c r="F19" s="4">
        <v>3000</v>
      </c>
      <c r="G19" s="4">
        <v>3000</v>
      </c>
      <c r="H19" s="4">
        <v>3000</v>
      </c>
      <c r="I19" s="4">
        <v>3000</v>
      </c>
      <c r="J19" s="4">
        <v>1500</v>
      </c>
      <c r="K19" s="4">
        <v>3000</v>
      </c>
      <c r="L19" s="4">
        <v>1500</v>
      </c>
      <c r="M19" s="4">
        <v>3000</v>
      </c>
      <c r="N19" s="4">
        <v>1500</v>
      </c>
      <c r="O19" s="4">
        <v>3000</v>
      </c>
      <c r="P19" s="4">
        <v>1800.3</v>
      </c>
      <c r="Q19" s="4">
        <f>SUM(E19:P19)</f>
        <v>30300.3</v>
      </c>
      <c r="R19" s="4"/>
      <c r="S19" s="4">
        <f>+Q19+R19</f>
        <v>30300.3</v>
      </c>
      <c r="T19" s="3"/>
    </row>
    <row r="20" spans="1:20" ht="37.5" customHeight="1" x14ac:dyDescent="0.3">
      <c r="A20" s="202" t="s">
        <v>6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4"/>
      <c r="Q20" s="125">
        <f>SUM(Q13+Q15+Q17+Q19)</f>
        <v>162670.29999999999</v>
      </c>
      <c r="R20" s="125">
        <f>SUM(R13+R15+R17+R19)</f>
        <v>-17979.240000000002</v>
      </c>
      <c r="S20" s="125">
        <f>SUM(S13+S15+S17+S19)</f>
        <v>144691.06</v>
      </c>
      <c r="T20" s="109"/>
    </row>
    <row r="21" spans="1:20" x14ac:dyDescent="0.3">
      <c r="A21" s="50"/>
      <c r="B21" s="51"/>
      <c r="C21" s="51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105"/>
      <c r="R21" s="105"/>
      <c r="S21" s="105"/>
      <c r="T21" s="48"/>
    </row>
    <row r="22" spans="1:20" x14ac:dyDescent="0.3">
      <c r="A22" s="33"/>
      <c r="B22" s="36"/>
      <c r="C22" s="36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49"/>
    </row>
  </sheetData>
  <mergeCells count="38">
    <mergeCell ref="A20:P20"/>
    <mergeCell ref="A16:A17"/>
    <mergeCell ref="B16:B17"/>
    <mergeCell ref="C16:C17"/>
    <mergeCell ref="A18:A19"/>
    <mergeCell ref="B18:B19"/>
    <mergeCell ref="C18:C19"/>
    <mergeCell ref="A12:A13"/>
    <mergeCell ref="B12:B13"/>
    <mergeCell ref="C12:C13"/>
    <mergeCell ref="A14:A15"/>
    <mergeCell ref="B14:B15"/>
    <mergeCell ref="C14:C15"/>
    <mergeCell ref="A8:C8"/>
    <mergeCell ref="D8:I8"/>
    <mergeCell ref="J8:N8"/>
    <mergeCell ref="O8:T8"/>
    <mergeCell ref="A10:A11"/>
    <mergeCell ref="B10:B11"/>
    <mergeCell ref="C10:C11"/>
    <mergeCell ref="D10:D11"/>
    <mergeCell ref="E10:P10"/>
    <mergeCell ref="T10:T11"/>
    <mergeCell ref="Q10:Q11"/>
    <mergeCell ref="R10:R11"/>
    <mergeCell ref="S10:S11"/>
    <mergeCell ref="A6:T6"/>
    <mergeCell ref="A7:C7"/>
    <mergeCell ref="D7:I7"/>
    <mergeCell ref="J7:N7"/>
    <mergeCell ref="O7:T7"/>
    <mergeCell ref="A2:T2"/>
    <mergeCell ref="A3:C3"/>
    <mergeCell ref="D3:L3"/>
    <mergeCell ref="M3:T3"/>
    <mergeCell ref="A4:C4"/>
    <mergeCell ref="D4:L4"/>
    <mergeCell ref="M4:T4"/>
  </mergeCells>
  <printOptions horizontalCentered="1"/>
  <pageMargins left="0.70866141732283472" right="0.70866141732283472" top="0.9055118110236221" bottom="0.74803149606299213" header="0.31496062992125984" footer="0.31496062992125984"/>
  <pageSetup paperSize="5" scale="57" orientation="landscape" verticalDpi="300" r:id="rId1"/>
  <headerFooter>
    <oddHeader>&amp;L&amp;G&amp;C&amp;"Arial Black,Normal"&amp;14H. AYUNTAMIENTO MUNICIPAL CONSTITUCIONAL DE
BENITO JUÁREZ, GUERRERO
EJERCICIO FISCAL 2021&amp;R&amp;G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T32"/>
  <sheetViews>
    <sheetView view="pageBreakPreview" topLeftCell="C7" zoomScaleNormal="90" zoomScaleSheetLayoutView="100" zoomScalePageLayoutView="70" workbookViewId="0">
      <selection activeCell="M24" sqref="M24"/>
    </sheetView>
  </sheetViews>
  <sheetFormatPr baseColWidth="10" defaultColWidth="11.42578125" defaultRowHeight="16.5" x14ac:dyDescent="0.3"/>
  <cols>
    <col min="1" max="1" width="5" style="6" customWidth="1"/>
    <col min="2" max="2" width="36.42578125" style="6" customWidth="1"/>
    <col min="3" max="3" width="10.42578125" style="6" customWidth="1"/>
    <col min="4" max="4" width="9.140625" style="6" customWidth="1"/>
    <col min="5" max="10" width="9" style="6" bestFit="1" customWidth="1"/>
    <col min="11" max="11" width="8.140625" style="6" bestFit="1" customWidth="1"/>
    <col min="12" max="13" width="9" style="6" bestFit="1" customWidth="1"/>
    <col min="14" max="15" width="8.140625" style="6" bestFit="1" customWidth="1"/>
    <col min="16" max="16" width="9" style="6" bestFit="1" customWidth="1"/>
    <col min="17" max="19" width="16.42578125" style="6" customWidth="1"/>
    <col min="20" max="20" width="12.5703125" style="6" customWidth="1"/>
    <col min="21" max="16384" width="11.42578125" style="6"/>
  </cols>
  <sheetData>
    <row r="1" spans="1:20" ht="15" customHeight="1" x14ac:dyDescent="0.3">
      <c r="A1" s="143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" s="8" customFormat="1" ht="37.5" customHeight="1" thickBot="1" x14ac:dyDescent="0.35">
      <c r="A3" s="149" t="s">
        <v>161</v>
      </c>
      <c r="B3" s="149"/>
      <c r="C3" s="149"/>
      <c r="D3" s="151" t="s">
        <v>241</v>
      </c>
      <c r="E3" s="151"/>
      <c r="F3" s="151"/>
      <c r="G3" s="151"/>
      <c r="H3" s="151"/>
      <c r="I3" s="151"/>
      <c r="J3" s="151"/>
      <c r="K3" s="151"/>
      <c r="L3" s="151"/>
      <c r="M3" s="152" t="s">
        <v>256</v>
      </c>
      <c r="N3" s="152"/>
      <c r="O3" s="152"/>
      <c r="P3" s="152"/>
      <c r="Q3" s="152"/>
      <c r="R3" s="152"/>
      <c r="S3" s="152"/>
      <c r="T3" s="153"/>
    </row>
    <row r="4" spans="1:20" ht="17.25" thickBot="1" x14ac:dyDescent="0.3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1:20" x14ac:dyDescent="0.3">
      <c r="A5" s="144" t="s">
        <v>82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0" x14ac:dyDescent="0.3">
      <c r="A6" s="146" t="s">
        <v>75</v>
      </c>
      <c r="B6" s="147"/>
      <c r="C6" s="147"/>
      <c r="D6" s="147" t="s">
        <v>77</v>
      </c>
      <c r="E6" s="147"/>
      <c r="F6" s="147"/>
      <c r="G6" s="147"/>
      <c r="H6" s="147"/>
      <c r="I6" s="147"/>
      <c r="J6" s="147" t="s">
        <v>78</v>
      </c>
      <c r="K6" s="147"/>
      <c r="L6" s="147"/>
      <c r="M6" s="147"/>
      <c r="N6" s="147"/>
      <c r="O6" s="147" t="s">
        <v>80</v>
      </c>
      <c r="P6" s="147"/>
      <c r="Q6" s="147"/>
      <c r="R6" s="147"/>
      <c r="S6" s="147"/>
      <c r="T6" s="154"/>
    </row>
    <row r="7" spans="1:20" ht="33.75" customHeight="1" thickBot="1" x14ac:dyDescent="0.35">
      <c r="A7" s="148" t="s">
        <v>76</v>
      </c>
      <c r="B7" s="149"/>
      <c r="C7" s="149"/>
      <c r="D7" s="171" t="s">
        <v>83</v>
      </c>
      <c r="E7" s="171"/>
      <c r="F7" s="171"/>
      <c r="G7" s="171"/>
      <c r="H7" s="171"/>
      <c r="I7" s="171"/>
      <c r="J7" s="151" t="s">
        <v>79</v>
      </c>
      <c r="K7" s="151"/>
      <c r="L7" s="151"/>
      <c r="M7" s="151"/>
      <c r="N7" s="151"/>
      <c r="O7" s="151" t="s">
        <v>213</v>
      </c>
      <c r="P7" s="151"/>
      <c r="Q7" s="151"/>
      <c r="R7" s="151"/>
      <c r="S7" s="151"/>
      <c r="T7" s="155"/>
    </row>
    <row r="8" spans="1:20" x14ac:dyDescent="0.3">
      <c r="A8" s="205"/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</row>
    <row r="9" spans="1:20" ht="15" customHeight="1" x14ac:dyDescent="0.3">
      <c r="A9" s="181" t="s">
        <v>51</v>
      </c>
      <c r="B9" s="181" t="s">
        <v>71</v>
      </c>
      <c r="C9" s="181" t="s">
        <v>52</v>
      </c>
      <c r="D9" s="181" t="s">
        <v>53</v>
      </c>
      <c r="E9" s="187" t="s">
        <v>74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9"/>
      <c r="Q9" s="156" t="s">
        <v>265</v>
      </c>
      <c r="R9" s="156" t="s">
        <v>266</v>
      </c>
      <c r="S9" s="156" t="s">
        <v>267</v>
      </c>
      <c r="T9" s="183" t="s">
        <v>61</v>
      </c>
    </row>
    <row r="10" spans="1:20" x14ac:dyDescent="0.3">
      <c r="A10" s="182"/>
      <c r="B10" s="182"/>
      <c r="C10" s="182"/>
      <c r="D10" s="182"/>
      <c r="E10" s="131" t="s">
        <v>38</v>
      </c>
      <c r="F10" s="131" t="s">
        <v>39</v>
      </c>
      <c r="G10" s="131" t="s">
        <v>40</v>
      </c>
      <c r="H10" s="131" t="s">
        <v>41</v>
      </c>
      <c r="I10" s="131" t="s">
        <v>40</v>
      </c>
      <c r="J10" s="131" t="s">
        <v>42</v>
      </c>
      <c r="K10" s="131" t="s">
        <v>42</v>
      </c>
      <c r="L10" s="131" t="s">
        <v>41</v>
      </c>
      <c r="M10" s="131" t="s">
        <v>43</v>
      </c>
      <c r="N10" s="131" t="s">
        <v>44</v>
      </c>
      <c r="O10" s="131" t="s">
        <v>45</v>
      </c>
      <c r="P10" s="131" t="s">
        <v>46</v>
      </c>
      <c r="Q10" s="157"/>
      <c r="R10" s="157"/>
      <c r="S10" s="157"/>
      <c r="T10" s="184"/>
    </row>
    <row r="11" spans="1:20" ht="28.5" customHeight="1" x14ac:dyDescent="0.3">
      <c r="A11" s="206">
        <v>1</v>
      </c>
      <c r="B11" s="208" t="s">
        <v>112</v>
      </c>
      <c r="C11" s="135" t="s">
        <v>114</v>
      </c>
      <c r="D11" s="127">
        <f>SUM(E11:P11)</f>
        <v>120</v>
      </c>
      <c r="E11" s="127">
        <v>10</v>
      </c>
      <c r="F11" s="127">
        <v>10</v>
      </c>
      <c r="G11" s="127">
        <v>10</v>
      </c>
      <c r="H11" s="127">
        <v>10</v>
      </c>
      <c r="I11" s="127">
        <v>10</v>
      </c>
      <c r="J11" s="127">
        <v>10</v>
      </c>
      <c r="K11" s="127">
        <v>10</v>
      </c>
      <c r="L11" s="127">
        <v>10</v>
      </c>
      <c r="M11" s="127">
        <v>10</v>
      </c>
      <c r="N11" s="127">
        <v>10</v>
      </c>
      <c r="O11" s="127">
        <v>10</v>
      </c>
      <c r="P11" s="127">
        <v>10</v>
      </c>
      <c r="Q11" s="127"/>
      <c r="R11" s="127"/>
      <c r="S11" s="127"/>
      <c r="T11" s="127">
        <v>120</v>
      </c>
    </row>
    <row r="12" spans="1:20" ht="24.75" customHeight="1" x14ac:dyDescent="0.3">
      <c r="A12" s="207"/>
      <c r="B12" s="209"/>
      <c r="C12" s="164"/>
      <c r="D12" s="13" t="s">
        <v>54</v>
      </c>
      <c r="E12" s="4">
        <v>5100.0600000000004</v>
      </c>
      <c r="F12" s="4">
        <v>7800</v>
      </c>
      <c r="G12" s="4">
        <v>8000</v>
      </c>
      <c r="H12" s="4">
        <v>8000</v>
      </c>
      <c r="I12" s="4">
        <v>8000</v>
      </c>
      <c r="J12" s="4">
        <v>8000</v>
      </c>
      <c r="K12" s="4">
        <v>8000</v>
      </c>
      <c r="L12" s="4">
        <v>8000</v>
      </c>
      <c r="M12" s="4">
        <v>8000</v>
      </c>
      <c r="N12" s="4">
        <v>8000</v>
      </c>
      <c r="O12" s="4">
        <v>8000</v>
      </c>
      <c r="P12" s="4">
        <v>8000</v>
      </c>
      <c r="Q12" s="4">
        <f>SUM(E12:P12)</f>
        <v>92900.06</v>
      </c>
      <c r="R12" s="4"/>
      <c r="S12" s="4">
        <f>+Q12+R12</f>
        <v>92900.06</v>
      </c>
      <c r="T12" s="127"/>
    </row>
    <row r="13" spans="1:20" ht="28.5" customHeight="1" x14ac:dyDescent="0.3">
      <c r="A13" s="206">
        <v>2</v>
      </c>
      <c r="B13" s="208" t="s">
        <v>113</v>
      </c>
      <c r="C13" s="135" t="s">
        <v>5</v>
      </c>
      <c r="D13" s="13">
        <f>SUM(E13:P13)</f>
        <v>240</v>
      </c>
      <c r="E13" s="52">
        <v>20</v>
      </c>
      <c r="F13" s="52">
        <v>20</v>
      </c>
      <c r="G13" s="52">
        <v>20</v>
      </c>
      <c r="H13" s="52">
        <v>20</v>
      </c>
      <c r="I13" s="52">
        <v>20</v>
      </c>
      <c r="J13" s="52">
        <v>20</v>
      </c>
      <c r="K13" s="52">
        <v>20</v>
      </c>
      <c r="L13" s="52">
        <v>20</v>
      </c>
      <c r="M13" s="52">
        <v>20</v>
      </c>
      <c r="N13" s="52">
        <v>20</v>
      </c>
      <c r="O13" s="52">
        <v>20</v>
      </c>
      <c r="P13" s="52">
        <v>20</v>
      </c>
      <c r="Q13" s="52"/>
      <c r="R13" s="52"/>
      <c r="S13" s="52"/>
      <c r="T13" s="127">
        <v>240</v>
      </c>
    </row>
    <row r="14" spans="1:20" ht="30" customHeight="1" x14ac:dyDescent="0.3">
      <c r="A14" s="207"/>
      <c r="B14" s="209"/>
      <c r="C14" s="164"/>
      <c r="D14" s="13" t="s">
        <v>54</v>
      </c>
      <c r="E14" s="4">
        <v>7050</v>
      </c>
      <c r="F14" s="4">
        <v>7050</v>
      </c>
      <c r="G14" s="4">
        <v>7050</v>
      </c>
      <c r="H14" s="4">
        <v>7050</v>
      </c>
      <c r="I14" s="4">
        <v>7050</v>
      </c>
      <c r="J14" s="4">
        <v>7050</v>
      </c>
      <c r="K14" s="4">
        <v>7050</v>
      </c>
      <c r="L14" s="4">
        <v>7050</v>
      </c>
      <c r="M14" s="4">
        <v>7050</v>
      </c>
      <c r="N14" s="4">
        <v>7050</v>
      </c>
      <c r="O14" s="4">
        <v>7050</v>
      </c>
      <c r="P14" s="4">
        <v>7050</v>
      </c>
      <c r="Q14" s="4">
        <f>SUM(E14:P14)</f>
        <v>84600</v>
      </c>
      <c r="R14" s="4">
        <v>-58727.13</v>
      </c>
      <c r="S14" s="4">
        <f>+Q14+R14</f>
        <v>25872.870000000003</v>
      </c>
      <c r="T14" s="127"/>
    </row>
    <row r="15" spans="1:20" ht="27.75" customHeight="1" x14ac:dyDescent="0.3">
      <c r="A15" s="206">
        <v>3</v>
      </c>
      <c r="B15" s="208" t="s">
        <v>116</v>
      </c>
      <c r="C15" s="135" t="s">
        <v>4</v>
      </c>
      <c r="D15" s="13">
        <f t="shared" ref="D15:D17" si="0">SUM(E15:P15)</f>
        <v>1800</v>
      </c>
      <c r="E15" s="52">
        <v>150</v>
      </c>
      <c r="F15" s="52">
        <v>150</v>
      </c>
      <c r="G15" s="52">
        <v>150</v>
      </c>
      <c r="H15" s="52">
        <v>150</v>
      </c>
      <c r="I15" s="52">
        <v>150</v>
      </c>
      <c r="J15" s="52">
        <v>150</v>
      </c>
      <c r="K15" s="52">
        <v>150</v>
      </c>
      <c r="L15" s="52">
        <v>150</v>
      </c>
      <c r="M15" s="52">
        <v>150</v>
      </c>
      <c r="N15" s="52">
        <v>150</v>
      </c>
      <c r="O15" s="52">
        <v>150</v>
      </c>
      <c r="P15" s="52">
        <v>150</v>
      </c>
      <c r="Q15" s="52"/>
      <c r="R15" s="52"/>
      <c r="S15" s="52"/>
      <c r="T15" s="127">
        <v>1800</v>
      </c>
    </row>
    <row r="16" spans="1:20" ht="28.5" customHeight="1" x14ac:dyDescent="0.3">
      <c r="A16" s="207"/>
      <c r="B16" s="209"/>
      <c r="C16" s="164"/>
      <c r="D16" s="13" t="s">
        <v>54</v>
      </c>
      <c r="E16" s="4">
        <v>6850</v>
      </c>
      <c r="F16" s="4">
        <v>6850</v>
      </c>
      <c r="G16" s="4">
        <v>6850</v>
      </c>
      <c r="H16" s="4">
        <v>6850</v>
      </c>
      <c r="I16" s="4">
        <v>6850</v>
      </c>
      <c r="J16" s="4">
        <v>6850</v>
      </c>
      <c r="K16" s="4">
        <v>6850</v>
      </c>
      <c r="L16" s="4">
        <v>6850</v>
      </c>
      <c r="M16" s="4">
        <v>6850</v>
      </c>
      <c r="N16" s="4">
        <v>6850</v>
      </c>
      <c r="O16" s="4">
        <v>6850</v>
      </c>
      <c r="P16" s="4">
        <v>6850</v>
      </c>
      <c r="Q16" s="4">
        <f>SUM(E16:P16)</f>
        <v>82200</v>
      </c>
      <c r="R16" s="4"/>
      <c r="S16" s="4">
        <f>+Q16+R16</f>
        <v>82200</v>
      </c>
      <c r="T16" s="127"/>
    </row>
    <row r="17" spans="1:20" ht="21.75" customHeight="1" x14ac:dyDescent="0.3">
      <c r="A17" s="206">
        <v>4</v>
      </c>
      <c r="B17" s="208" t="s">
        <v>234</v>
      </c>
      <c r="C17" s="135" t="s">
        <v>1</v>
      </c>
      <c r="D17" s="13">
        <f t="shared" si="0"/>
        <v>24</v>
      </c>
      <c r="E17" s="52">
        <v>2</v>
      </c>
      <c r="F17" s="52">
        <v>2</v>
      </c>
      <c r="G17" s="52">
        <v>2</v>
      </c>
      <c r="H17" s="52">
        <v>2</v>
      </c>
      <c r="I17" s="52">
        <v>2</v>
      </c>
      <c r="J17" s="52">
        <v>2</v>
      </c>
      <c r="K17" s="52">
        <v>2</v>
      </c>
      <c r="L17" s="52">
        <v>2</v>
      </c>
      <c r="M17" s="52">
        <v>2</v>
      </c>
      <c r="N17" s="52">
        <v>2</v>
      </c>
      <c r="O17" s="52">
        <v>2</v>
      </c>
      <c r="P17" s="52">
        <v>2</v>
      </c>
      <c r="Q17" s="52"/>
      <c r="R17" s="52"/>
      <c r="S17" s="52"/>
      <c r="T17" s="127">
        <v>650</v>
      </c>
    </row>
    <row r="18" spans="1:20" ht="28.5" customHeight="1" x14ac:dyDescent="0.3">
      <c r="A18" s="207"/>
      <c r="B18" s="209"/>
      <c r="C18" s="164"/>
      <c r="D18" s="13" t="s">
        <v>54</v>
      </c>
      <c r="E18" s="4">
        <v>6750</v>
      </c>
      <c r="F18" s="4">
        <v>6750</v>
      </c>
      <c r="G18" s="4">
        <v>6750</v>
      </c>
      <c r="H18" s="4">
        <v>6750</v>
      </c>
      <c r="I18" s="4">
        <v>6750</v>
      </c>
      <c r="J18" s="4">
        <v>6750</v>
      </c>
      <c r="K18" s="4">
        <v>6750</v>
      </c>
      <c r="L18" s="4">
        <v>6750</v>
      </c>
      <c r="M18" s="4">
        <v>6750</v>
      </c>
      <c r="N18" s="4">
        <v>6750</v>
      </c>
      <c r="O18" s="4">
        <v>6750</v>
      </c>
      <c r="P18" s="4">
        <v>6750</v>
      </c>
      <c r="Q18" s="4">
        <f>SUM(E18:P18)</f>
        <v>81000</v>
      </c>
      <c r="R18" s="4"/>
      <c r="S18" s="4">
        <f>+Q18+R18</f>
        <v>81000</v>
      </c>
      <c r="T18" s="127"/>
    </row>
    <row r="19" spans="1:20" x14ac:dyDescent="0.3">
      <c r="A19" s="210" t="s">
        <v>6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2"/>
      <c r="Q19" s="108">
        <f>SUM(Q12+Q14+Q16+Q18)</f>
        <v>340700.06</v>
      </c>
      <c r="R19" s="108">
        <f>SUM(R12+R14+R16+R18)</f>
        <v>-58727.13</v>
      </c>
      <c r="S19" s="108">
        <f>SUM(S12+S14+S16+S18)</f>
        <v>281972.93</v>
      </c>
      <c r="T19" s="110"/>
    </row>
    <row r="20" spans="1:20" x14ac:dyDescent="0.3">
      <c r="A20" s="53"/>
      <c r="B20" s="53"/>
      <c r="C20" s="53"/>
      <c r="D20" s="129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111"/>
      <c r="R20" s="111"/>
      <c r="S20" s="111"/>
      <c r="T20" s="54"/>
    </row>
    <row r="21" spans="1:20" x14ac:dyDescent="0.3">
      <c r="A21" s="97"/>
      <c r="B21" s="97"/>
      <c r="C21" s="97"/>
      <c r="D21" s="18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</row>
    <row r="22" spans="1:20" x14ac:dyDescent="0.3">
      <c r="A22" s="97"/>
      <c r="B22" s="97"/>
      <c r="C22" s="97"/>
      <c r="D22" s="18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</row>
    <row r="23" spans="1:20" x14ac:dyDescent="0.3">
      <c r="A23" s="97"/>
      <c r="B23" s="97"/>
      <c r="C23" s="97"/>
      <c r="D23" s="18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</row>
    <row r="24" spans="1:20" x14ac:dyDescent="0.3">
      <c r="A24" s="97"/>
      <c r="B24" s="97"/>
      <c r="C24" s="97"/>
      <c r="D24" s="18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</row>
    <row r="25" spans="1:20" x14ac:dyDescent="0.3">
      <c r="A25" s="97"/>
      <c r="B25" s="97"/>
      <c r="C25" s="97"/>
      <c r="D25" s="18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</row>
    <row r="26" spans="1:20" x14ac:dyDescent="0.3">
      <c r="A26" s="97"/>
      <c r="B26" s="97"/>
      <c r="C26" s="97"/>
      <c r="D26" s="18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</row>
    <row r="27" spans="1:20" x14ac:dyDescent="0.3">
      <c r="A27" s="97"/>
      <c r="B27" s="97"/>
      <c r="C27" s="97"/>
      <c r="D27" s="18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</row>
    <row r="28" spans="1:20" x14ac:dyDescent="0.3">
      <c r="A28" s="97"/>
      <c r="B28" s="97"/>
      <c r="C28" s="97"/>
      <c r="D28" s="18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</row>
    <row r="29" spans="1:20" x14ac:dyDescent="0.3">
      <c r="A29" s="97"/>
      <c r="B29" s="97"/>
      <c r="C29" s="97"/>
      <c r="D29" s="18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</row>
    <row r="30" spans="1:20" x14ac:dyDescent="0.3">
      <c r="A30" s="97"/>
      <c r="B30" s="97"/>
      <c r="C30" s="97"/>
      <c r="D30" s="18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</row>
    <row r="31" spans="1:20" x14ac:dyDescent="0.3">
      <c r="A31" s="97"/>
      <c r="B31" s="97"/>
      <c r="C31" s="97"/>
      <c r="D31" s="18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</row>
    <row r="32" spans="1:20" x14ac:dyDescent="0.3">
      <c r="A32" s="97"/>
      <c r="B32" s="97"/>
      <c r="C32" s="97"/>
      <c r="D32" s="18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</row>
  </sheetData>
  <mergeCells count="40">
    <mergeCell ref="A17:A18"/>
    <mergeCell ref="B17:B18"/>
    <mergeCell ref="C17:C18"/>
    <mergeCell ref="A19:P19"/>
    <mergeCell ref="A13:A14"/>
    <mergeCell ref="B13:B14"/>
    <mergeCell ref="C13:C14"/>
    <mergeCell ref="A15:A16"/>
    <mergeCell ref="B15:B16"/>
    <mergeCell ref="C15:C16"/>
    <mergeCell ref="Q9:Q10"/>
    <mergeCell ref="R9:R10"/>
    <mergeCell ref="S9:S10"/>
    <mergeCell ref="T9:T10"/>
    <mergeCell ref="A11:A12"/>
    <mergeCell ref="B11:B12"/>
    <mergeCell ref="C11:C12"/>
    <mergeCell ref="A9:A10"/>
    <mergeCell ref="B9:B10"/>
    <mergeCell ref="C9:C10"/>
    <mergeCell ref="D9:D10"/>
    <mergeCell ref="E9:P9"/>
    <mergeCell ref="A7:C7"/>
    <mergeCell ref="D7:I7"/>
    <mergeCell ref="J7:N7"/>
    <mergeCell ref="O7:T7"/>
    <mergeCell ref="A8:T8"/>
    <mergeCell ref="A4:T4"/>
    <mergeCell ref="A5:T5"/>
    <mergeCell ref="A6:C6"/>
    <mergeCell ref="D6:I6"/>
    <mergeCell ref="J6:N6"/>
    <mergeCell ref="O6:T6"/>
    <mergeCell ref="A1:T1"/>
    <mergeCell ref="A2:C2"/>
    <mergeCell ref="D2:L2"/>
    <mergeCell ref="M2:T2"/>
    <mergeCell ref="A3:C3"/>
    <mergeCell ref="D3:L3"/>
    <mergeCell ref="M3:T3"/>
  </mergeCells>
  <printOptions horizontalCentered="1"/>
  <pageMargins left="0.70866141732283472" right="0.70866141732283472" top="1.142578125" bottom="0.74803149606299213" header="0.31496062992125984" footer="0.31496062992125984"/>
  <pageSetup paperSize="5" scale="68" orientation="landscape" verticalDpi="300" r:id="rId1"/>
  <headerFooter>
    <oddHeader>&amp;L&amp;G&amp;C&amp;"Arial Black,Normal"&amp;14H. AYUNTAMIENTO MUNICIPAL CONSTITUCIONAL DE
BENITO JUÁREZ, GUERRERO
EJERCICIO FISCAL 2021&amp;R&amp;G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W36"/>
  <sheetViews>
    <sheetView view="pageBreakPreview" topLeftCell="E9" zoomScale="85" zoomScaleNormal="120" zoomScaleSheetLayoutView="85" zoomScalePageLayoutView="40" workbookViewId="0">
      <selection activeCell="M24" sqref="M24"/>
    </sheetView>
  </sheetViews>
  <sheetFormatPr baseColWidth="10" defaultColWidth="11.42578125" defaultRowHeight="16.5" x14ac:dyDescent="0.3"/>
  <cols>
    <col min="1" max="1" width="5" style="6" customWidth="1"/>
    <col min="2" max="2" width="35.5703125" style="6" customWidth="1"/>
    <col min="3" max="3" width="12" style="6" customWidth="1"/>
    <col min="4" max="4" width="8.85546875" style="6" bestFit="1" customWidth="1"/>
    <col min="5" max="10" width="11" style="6" bestFit="1" customWidth="1"/>
    <col min="11" max="14" width="10.5703125" style="6" bestFit="1" customWidth="1"/>
    <col min="15" max="16" width="11" style="6" bestFit="1" customWidth="1"/>
    <col min="17" max="17" width="20.5703125" style="6" bestFit="1" customWidth="1"/>
    <col min="18" max="19" width="20.5703125" style="6" customWidth="1"/>
    <col min="20" max="20" width="13.42578125" style="6" customWidth="1"/>
    <col min="21" max="21" width="19.5703125" style="6" bestFit="1" customWidth="1"/>
    <col min="22" max="22" width="11.42578125" style="6"/>
    <col min="23" max="23" width="14" style="6" bestFit="1" customWidth="1"/>
    <col min="24" max="16384" width="11.42578125" style="6"/>
  </cols>
  <sheetData>
    <row r="1" spans="1:20" x14ac:dyDescent="0.3">
      <c r="A1" s="143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ht="36.75" customHeight="1" x14ac:dyDescent="0.3">
      <c r="A2" s="147" t="s">
        <v>50</v>
      </c>
      <c r="B2" s="147"/>
      <c r="C2" s="147"/>
      <c r="D2" s="147" t="s">
        <v>94</v>
      </c>
      <c r="E2" s="147"/>
      <c r="F2" s="147"/>
      <c r="G2" s="147"/>
      <c r="H2" s="147"/>
      <c r="I2" s="147"/>
      <c r="J2" s="147"/>
      <c r="K2" s="147"/>
      <c r="L2" s="147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" s="8" customFormat="1" ht="38.25" customHeight="1" thickBot="1" x14ac:dyDescent="0.35">
      <c r="A3" s="171" t="s">
        <v>223</v>
      </c>
      <c r="B3" s="171"/>
      <c r="C3" s="171"/>
      <c r="D3" s="151" t="s">
        <v>258</v>
      </c>
      <c r="E3" s="151"/>
      <c r="F3" s="151"/>
      <c r="G3" s="151"/>
      <c r="H3" s="151"/>
      <c r="I3" s="151"/>
      <c r="J3" s="151"/>
      <c r="K3" s="151"/>
      <c r="L3" s="151"/>
      <c r="M3" s="152" t="s">
        <v>259</v>
      </c>
      <c r="N3" s="152"/>
      <c r="O3" s="152"/>
      <c r="P3" s="152"/>
      <c r="Q3" s="152"/>
      <c r="R3" s="152"/>
      <c r="S3" s="152"/>
      <c r="T3" s="153"/>
    </row>
    <row r="4" spans="1:20" ht="17.25" thickBot="1" x14ac:dyDescent="0.35"/>
    <row r="5" spans="1:20" x14ac:dyDescent="0.3">
      <c r="A5" s="144" t="s">
        <v>82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0" x14ac:dyDescent="0.3">
      <c r="A6" s="146" t="s">
        <v>75</v>
      </c>
      <c r="B6" s="147"/>
      <c r="C6" s="147"/>
      <c r="D6" s="147" t="s">
        <v>77</v>
      </c>
      <c r="E6" s="147"/>
      <c r="F6" s="147"/>
      <c r="G6" s="147"/>
      <c r="H6" s="147"/>
      <c r="I6" s="147"/>
      <c r="J6" s="147" t="s">
        <v>78</v>
      </c>
      <c r="K6" s="147"/>
      <c r="L6" s="147"/>
      <c r="M6" s="147"/>
      <c r="N6" s="147"/>
      <c r="O6" s="147" t="s">
        <v>80</v>
      </c>
      <c r="P6" s="147"/>
      <c r="Q6" s="147"/>
      <c r="R6" s="147"/>
      <c r="S6" s="147"/>
      <c r="T6" s="154"/>
    </row>
    <row r="7" spans="1:20" ht="17.25" thickBot="1" x14ac:dyDescent="0.35">
      <c r="A7" s="148" t="s">
        <v>76</v>
      </c>
      <c r="B7" s="149"/>
      <c r="C7" s="149"/>
      <c r="D7" s="149" t="s">
        <v>100</v>
      </c>
      <c r="E7" s="149"/>
      <c r="F7" s="149"/>
      <c r="G7" s="149"/>
      <c r="H7" s="149"/>
      <c r="I7" s="149"/>
      <c r="J7" s="199" t="s">
        <v>99</v>
      </c>
      <c r="K7" s="199"/>
      <c r="L7" s="199"/>
      <c r="M7" s="199"/>
      <c r="N7" s="199"/>
      <c r="O7" s="151" t="s">
        <v>213</v>
      </c>
      <c r="P7" s="151"/>
      <c r="Q7" s="151"/>
      <c r="R7" s="151"/>
      <c r="S7" s="151"/>
      <c r="T7" s="155"/>
    </row>
    <row r="8" spans="1:20" x14ac:dyDescent="0.3">
      <c r="A8" s="24"/>
      <c r="B8" s="24"/>
    </row>
    <row r="9" spans="1:20" ht="15" customHeight="1" x14ac:dyDescent="0.3">
      <c r="A9" s="181" t="s">
        <v>51</v>
      </c>
      <c r="B9" s="181" t="s">
        <v>71</v>
      </c>
      <c r="C9" s="181" t="s">
        <v>52</v>
      </c>
      <c r="D9" s="181" t="s">
        <v>53</v>
      </c>
      <c r="E9" s="187" t="s">
        <v>72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9"/>
      <c r="Q9" s="156" t="s">
        <v>265</v>
      </c>
      <c r="R9" s="156" t="s">
        <v>266</v>
      </c>
      <c r="S9" s="156" t="s">
        <v>267</v>
      </c>
      <c r="T9" s="183" t="s">
        <v>61</v>
      </c>
    </row>
    <row r="10" spans="1:20" x14ac:dyDescent="0.3">
      <c r="A10" s="182"/>
      <c r="B10" s="182"/>
      <c r="C10" s="182"/>
      <c r="D10" s="182"/>
      <c r="E10" s="1" t="s">
        <v>38</v>
      </c>
      <c r="F10" s="1" t="s">
        <v>39</v>
      </c>
      <c r="G10" s="1" t="s">
        <v>40</v>
      </c>
      <c r="H10" s="1" t="s">
        <v>41</v>
      </c>
      <c r="I10" s="1" t="s">
        <v>40</v>
      </c>
      <c r="J10" s="1" t="s">
        <v>42</v>
      </c>
      <c r="K10" s="1" t="s">
        <v>42</v>
      </c>
      <c r="L10" s="1" t="s">
        <v>41</v>
      </c>
      <c r="M10" s="1" t="s">
        <v>43</v>
      </c>
      <c r="N10" s="1" t="s">
        <v>44</v>
      </c>
      <c r="O10" s="1" t="s">
        <v>45</v>
      </c>
      <c r="P10" s="1" t="s">
        <v>46</v>
      </c>
      <c r="Q10" s="157"/>
      <c r="R10" s="157"/>
      <c r="S10" s="157"/>
      <c r="T10" s="184"/>
    </row>
    <row r="11" spans="1:20" ht="30.75" customHeight="1" x14ac:dyDescent="0.3">
      <c r="A11" s="213">
        <v>1</v>
      </c>
      <c r="B11" s="200" t="s">
        <v>101</v>
      </c>
      <c r="C11" s="135" t="s">
        <v>1</v>
      </c>
      <c r="D11" s="2">
        <f>E11+F11+G11+H11+I11+J11+K11+L11+M11+N11+O11+P11</f>
        <v>240</v>
      </c>
      <c r="E11" s="2">
        <v>20</v>
      </c>
      <c r="F11" s="2">
        <v>20</v>
      </c>
      <c r="G11" s="2">
        <v>20</v>
      </c>
      <c r="H11" s="127">
        <v>20</v>
      </c>
      <c r="I11" s="127">
        <v>20</v>
      </c>
      <c r="J11" s="127">
        <v>20</v>
      </c>
      <c r="K11" s="2">
        <v>20</v>
      </c>
      <c r="L11" s="2">
        <v>20</v>
      </c>
      <c r="M11" s="2">
        <v>20</v>
      </c>
      <c r="N11" s="2">
        <v>20</v>
      </c>
      <c r="O11" s="2">
        <v>20</v>
      </c>
      <c r="P11" s="2">
        <v>20</v>
      </c>
      <c r="Q11" s="2"/>
      <c r="R11" s="127"/>
      <c r="S11" s="127"/>
      <c r="T11" s="3">
        <v>611</v>
      </c>
    </row>
    <row r="12" spans="1:20" ht="25.5" customHeight="1" x14ac:dyDescent="0.3">
      <c r="A12" s="213"/>
      <c r="B12" s="201"/>
      <c r="C12" s="136"/>
      <c r="D12" s="13" t="s">
        <v>54</v>
      </c>
      <c r="E12" s="4">
        <v>25000</v>
      </c>
      <c r="F12" s="4">
        <v>25000</v>
      </c>
      <c r="G12" s="4">
        <v>25000</v>
      </c>
      <c r="H12" s="4">
        <v>25000</v>
      </c>
      <c r="I12" s="4">
        <v>25000</v>
      </c>
      <c r="J12" s="4">
        <v>25000</v>
      </c>
      <c r="K12" s="4">
        <v>25000</v>
      </c>
      <c r="L12" s="4">
        <v>25000</v>
      </c>
      <c r="M12" s="4">
        <v>25000</v>
      </c>
      <c r="N12" s="4">
        <v>25000</v>
      </c>
      <c r="O12" s="4">
        <v>25000</v>
      </c>
      <c r="P12" s="4">
        <v>25166.11</v>
      </c>
      <c r="Q12" s="4">
        <f>SUM(E12:P12)</f>
        <v>300166.11</v>
      </c>
      <c r="R12" s="4">
        <v>510714.1</v>
      </c>
      <c r="S12" s="4">
        <f>+Q12+R12</f>
        <v>810880.21</v>
      </c>
      <c r="T12" s="3"/>
    </row>
    <row r="13" spans="1:20" ht="23.25" customHeight="1" x14ac:dyDescent="0.3">
      <c r="A13" s="213">
        <v>2</v>
      </c>
      <c r="B13" s="200" t="s">
        <v>157</v>
      </c>
      <c r="C13" s="135" t="s">
        <v>2</v>
      </c>
      <c r="D13" s="13">
        <f>E13+F13+G13+H13+I13+J13+K13+L13+M13+N13+O13+P13</f>
        <v>48</v>
      </c>
      <c r="E13" s="2">
        <v>4</v>
      </c>
      <c r="F13" s="2">
        <v>4</v>
      </c>
      <c r="G13" s="2">
        <v>4</v>
      </c>
      <c r="H13" s="2">
        <v>4</v>
      </c>
      <c r="I13" s="2">
        <v>4</v>
      </c>
      <c r="J13" s="2">
        <v>4</v>
      </c>
      <c r="K13" s="2">
        <v>4</v>
      </c>
      <c r="L13" s="2">
        <v>4</v>
      </c>
      <c r="M13" s="2">
        <v>4</v>
      </c>
      <c r="N13" s="2">
        <v>4</v>
      </c>
      <c r="O13" s="2">
        <v>4</v>
      </c>
      <c r="P13" s="2">
        <v>4</v>
      </c>
      <c r="Q13" s="2"/>
      <c r="R13" s="127"/>
      <c r="S13" s="127"/>
      <c r="T13" s="3">
        <v>44979</v>
      </c>
    </row>
    <row r="14" spans="1:20" ht="31.5" customHeight="1" x14ac:dyDescent="0.3">
      <c r="A14" s="213"/>
      <c r="B14" s="201"/>
      <c r="C14" s="136"/>
      <c r="D14" s="13" t="s">
        <v>54</v>
      </c>
      <c r="E14" s="4">
        <v>119500</v>
      </c>
      <c r="F14" s="4">
        <v>119500</v>
      </c>
      <c r="G14" s="4">
        <v>119500</v>
      </c>
      <c r="H14" s="4">
        <v>119500</v>
      </c>
      <c r="I14" s="4">
        <v>119500</v>
      </c>
      <c r="J14" s="4">
        <v>119500</v>
      </c>
      <c r="K14" s="4">
        <v>119500</v>
      </c>
      <c r="L14" s="4">
        <v>119500</v>
      </c>
      <c r="M14" s="4">
        <v>119500</v>
      </c>
      <c r="N14" s="4">
        <v>119500</v>
      </c>
      <c r="O14" s="4">
        <v>119500</v>
      </c>
      <c r="P14" s="4">
        <v>119500</v>
      </c>
      <c r="Q14" s="4">
        <f>SUM(E14:P14)</f>
        <v>1434000</v>
      </c>
      <c r="R14" s="4">
        <v>1000000</v>
      </c>
      <c r="S14" s="4">
        <f>+Q14+R14</f>
        <v>2434000</v>
      </c>
      <c r="T14" s="3"/>
    </row>
    <row r="15" spans="1:20" ht="33" customHeight="1" x14ac:dyDescent="0.3">
      <c r="A15" s="213">
        <v>3</v>
      </c>
      <c r="B15" s="200" t="s">
        <v>103</v>
      </c>
      <c r="C15" s="135" t="s">
        <v>106</v>
      </c>
      <c r="D15" s="13">
        <f>E15+F15+G15+H15+I15+J15+K15+L15+M15+N15+O15+P15</f>
        <v>144</v>
      </c>
      <c r="E15" s="2">
        <v>12</v>
      </c>
      <c r="F15" s="2">
        <v>12</v>
      </c>
      <c r="G15" s="2">
        <v>12</v>
      </c>
      <c r="H15" s="2">
        <v>12</v>
      </c>
      <c r="I15" s="2">
        <v>12</v>
      </c>
      <c r="J15" s="2">
        <v>12</v>
      </c>
      <c r="K15" s="2">
        <v>12</v>
      </c>
      <c r="L15" s="2">
        <v>12</v>
      </c>
      <c r="M15" s="2">
        <v>12</v>
      </c>
      <c r="N15" s="2">
        <v>12</v>
      </c>
      <c r="O15" s="2">
        <v>12</v>
      </c>
      <c r="P15" s="2">
        <v>12</v>
      </c>
      <c r="Q15" s="2"/>
      <c r="R15" s="127"/>
      <c r="S15" s="127"/>
      <c r="T15" s="3">
        <v>44979</v>
      </c>
    </row>
    <row r="16" spans="1:20" ht="21.75" customHeight="1" x14ac:dyDescent="0.3">
      <c r="A16" s="213"/>
      <c r="B16" s="201"/>
      <c r="C16" s="136"/>
      <c r="D16" s="13" t="s">
        <v>54</v>
      </c>
      <c r="E16" s="4">
        <v>119196</v>
      </c>
      <c r="F16" s="4">
        <v>116196</v>
      </c>
      <c r="G16" s="4">
        <v>116196</v>
      </c>
      <c r="H16" s="4">
        <v>116196</v>
      </c>
      <c r="I16" s="4">
        <v>116196</v>
      </c>
      <c r="J16" s="4">
        <v>116196</v>
      </c>
      <c r="K16" s="4">
        <v>116196</v>
      </c>
      <c r="L16" s="4">
        <v>116196</v>
      </c>
      <c r="M16" s="4">
        <v>116196</v>
      </c>
      <c r="N16" s="4">
        <v>116196</v>
      </c>
      <c r="O16" s="4">
        <v>116196</v>
      </c>
      <c r="P16" s="4">
        <v>116196</v>
      </c>
      <c r="Q16" s="4">
        <f>SUM(E16:P16)</f>
        <v>1397352</v>
      </c>
      <c r="R16" s="4">
        <v>1000000</v>
      </c>
      <c r="S16" s="4">
        <f>+Q16+R16</f>
        <v>2397352</v>
      </c>
      <c r="T16" s="3"/>
    </row>
    <row r="17" spans="1:23" ht="25.5" customHeight="1" x14ac:dyDescent="0.3">
      <c r="A17" s="135">
        <v>4</v>
      </c>
      <c r="B17" s="200" t="s">
        <v>158</v>
      </c>
      <c r="C17" s="135" t="s">
        <v>107</v>
      </c>
      <c r="D17" s="13">
        <f>E17+F17+G17+H17+I17+J17+K17+L17+M17+N17+O17+P17</f>
        <v>24</v>
      </c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2</v>
      </c>
      <c r="L17" s="2">
        <v>2</v>
      </c>
      <c r="M17" s="2">
        <v>2</v>
      </c>
      <c r="N17" s="2">
        <v>2</v>
      </c>
      <c r="O17" s="2">
        <v>2</v>
      </c>
      <c r="P17" s="2">
        <v>2</v>
      </c>
      <c r="Q17" s="2"/>
      <c r="R17" s="127"/>
      <c r="S17" s="127"/>
      <c r="T17" s="3">
        <v>611</v>
      </c>
    </row>
    <row r="18" spans="1:23" ht="22.5" customHeight="1" x14ac:dyDescent="0.3">
      <c r="A18" s="136"/>
      <c r="B18" s="201"/>
      <c r="C18" s="136"/>
      <c r="D18" s="13" t="s">
        <v>54</v>
      </c>
      <c r="E18" s="4">
        <v>105000</v>
      </c>
      <c r="F18" s="4">
        <v>105000</v>
      </c>
      <c r="G18" s="4">
        <v>105000</v>
      </c>
      <c r="H18" s="4">
        <v>105000</v>
      </c>
      <c r="I18" s="4">
        <v>105000</v>
      </c>
      <c r="J18" s="4">
        <v>105000</v>
      </c>
      <c r="K18" s="4">
        <v>105000</v>
      </c>
      <c r="L18" s="4">
        <v>105000</v>
      </c>
      <c r="M18" s="4">
        <v>105000</v>
      </c>
      <c r="N18" s="4">
        <v>105000</v>
      </c>
      <c r="O18" s="4">
        <v>105000</v>
      </c>
      <c r="P18" s="4">
        <v>105000</v>
      </c>
      <c r="Q18" s="4">
        <f>SUM(E18:P18)</f>
        <v>1260000</v>
      </c>
      <c r="R18" s="134">
        <v>1000000</v>
      </c>
      <c r="S18" s="4">
        <f>+Q18+R18</f>
        <v>2260000</v>
      </c>
      <c r="T18" s="3"/>
    </row>
    <row r="19" spans="1:23" ht="22.5" customHeight="1" x14ac:dyDescent="0.3">
      <c r="A19" s="135">
        <v>5</v>
      </c>
      <c r="B19" s="200" t="s">
        <v>102</v>
      </c>
      <c r="C19" s="135" t="s">
        <v>2</v>
      </c>
      <c r="D19" s="13">
        <f>E19+F19+G19+H19+I19+J19+K19+L19+M19+N19+O19+P19</f>
        <v>12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>
        <v>1</v>
      </c>
      <c r="L19" s="2">
        <v>1</v>
      </c>
      <c r="M19" s="2">
        <v>1</v>
      </c>
      <c r="N19" s="2">
        <v>1</v>
      </c>
      <c r="O19" s="2">
        <v>1</v>
      </c>
      <c r="P19" s="2">
        <v>1</v>
      </c>
      <c r="Q19" s="2"/>
      <c r="R19" s="127"/>
      <c r="S19" s="127"/>
      <c r="T19" s="3">
        <v>44979</v>
      </c>
    </row>
    <row r="20" spans="1:23" ht="21.75" customHeight="1" x14ac:dyDescent="0.3">
      <c r="A20" s="136"/>
      <c r="B20" s="201"/>
      <c r="C20" s="136"/>
      <c r="D20" s="13" t="s">
        <v>54</v>
      </c>
      <c r="E20" s="4">
        <v>117000</v>
      </c>
      <c r="F20" s="4">
        <v>117000</v>
      </c>
      <c r="G20" s="4">
        <v>130000</v>
      </c>
      <c r="H20" s="4">
        <v>145000</v>
      </c>
      <c r="I20" s="4">
        <v>130000</v>
      </c>
      <c r="J20" s="4">
        <v>138400</v>
      </c>
      <c r="K20" s="4">
        <v>130500</v>
      </c>
      <c r="L20" s="4">
        <v>120000</v>
      </c>
      <c r="M20" s="4">
        <v>122000</v>
      </c>
      <c r="N20" s="4">
        <v>128300</v>
      </c>
      <c r="O20" s="4">
        <v>125000</v>
      </c>
      <c r="P20" s="4">
        <v>125600</v>
      </c>
      <c r="Q20" s="4">
        <f>SUM(E20:P20)</f>
        <v>1528800</v>
      </c>
      <c r="R20" s="4">
        <v>1500000</v>
      </c>
      <c r="S20" s="4">
        <f>+Q20+R20</f>
        <v>3028800</v>
      </c>
      <c r="T20" s="3"/>
    </row>
    <row r="21" spans="1:23" ht="23.25" customHeight="1" x14ac:dyDescent="0.3">
      <c r="A21" s="135">
        <v>6</v>
      </c>
      <c r="B21" s="200" t="s">
        <v>104</v>
      </c>
      <c r="C21" s="135" t="s">
        <v>67</v>
      </c>
      <c r="D21" s="13">
        <f>E21+F21+G21+H21+I21+J21+K21+L21+M21+N21+O21+P21</f>
        <v>720</v>
      </c>
      <c r="E21" s="2">
        <v>60</v>
      </c>
      <c r="F21" s="2">
        <v>60</v>
      </c>
      <c r="G21" s="2">
        <v>60</v>
      </c>
      <c r="H21" s="2">
        <v>60</v>
      </c>
      <c r="I21" s="2">
        <v>60</v>
      </c>
      <c r="J21" s="2">
        <v>60</v>
      </c>
      <c r="K21" s="2">
        <v>60</v>
      </c>
      <c r="L21" s="2">
        <v>60</v>
      </c>
      <c r="M21" s="2">
        <v>60</v>
      </c>
      <c r="N21" s="2">
        <v>60</v>
      </c>
      <c r="O21" s="2">
        <v>60</v>
      </c>
      <c r="P21" s="2">
        <v>60</v>
      </c>
      <c r="Q21" s="2"/>
      <c r="R21" s="127"/>
      <c r="S21" s="127"/>
      <c r="T21" s="3">
        <v>44979</v>
      </c>
    </row>
    <row r="22" spans="1:23" ht="25.5" customHeight="1" x14ac:dyDescent="0.3">
      <c r="A22" s="136"/>
      <c r="B22" s="201"/>
      <c r="C22" s="136"/>
      <c r="D22" s="13" t="s">
        <v>54</v>
      </c>
      <c r="E22" s="4">
        <v>98000</v>
      </c>
      <c r="F22" s="4">
        <v>98000</v>
      </c>
      <c r="G22" s="4">
        <v>98000</v>
      </c>
      <c r="H22" s="4">
        <v>98000</v>
      </c>
      <c r="I22" s="4">
        <v>98000</v>
      </c>
      <c r="J22" s="4">
        <v>98000</v>
      </c>
      <c r="K22" s="4">
        <v>98000</v>
      </c>
      <c r="L22" s="4">
        <v>98000</v>
      </c>
      <c r="M22" s="4">
        <v>98000</v>
      </c>
      <c r="N22" s="4">
        <v>98000</v>
      </c>
      <c r="O22" s="4">
        <v>98000</v>
      </c>
      <c r="P22" s="4">
        <v>98000</v>
      </c>
      <c r="Q22" s="4">
        <f>SUM(E22:P22)</f>
        <v>1176000</v>
      </c>
      <c r="R22" s="134">
        <v>1000000</v>
      </c>
      <c r="S22" s="4">
        <f>+Q22+R22</f>
        <v>2176000</v>
      </c>
      <c r="T22" s="3"/>
    </row>
    <row r="23" spans="1:23" ht="35.25" customHeight="1" x14ac:dyDescent="0.3">
      <c r="A23" s="135">
        <v>7</v>
      </c>
      <c r="B23" s="200" t="s">
        <v>105</v>
      </c>
      <c r="C23" s="135" t="s">
        <v>12</v>
      </c>
      <c r="D23" s="13">
        <f>SUM(E23:P23)</f>
        <v>600</v>
      </c>
      <c r="E23" s="2">
        <v>50</v>
      </c>
      <c r="F23" s="2">
        <v>50</v>
      </c>
      <c r="G23" s="2">
        <v>50</v>
      </c>
      <c r="H23" s="2">
        <v>50</v>
      </c>
      <c r="I23" s="2">
        <v>50</v>
      </c>
      <c r="J23" s="2">
        <v>50</v>
      </c>
      <c r="K23" s="2">
        <v>50</v>
      </c>
      <c r="L23" s="2">
        <v>50</v>
      </c>
      <c r="M23" s="2">
        <v>50</v>
      </c>
      <c r="N23" s="2">
        <v>50</v>
      </c>
      <c r="O23" s="2">
        <v>50</v>
      </c>
      <c r="P23" s="2">
        <v>50</v>
      </c>
      <c r="Q23" s="2"/>
      <c r="R23" s="127"/>
      <c r="S23" s="127"/>
      <c r="T23" s="3">
        <v>44979</v>
      </c>
    </row>
    <row r="24" spans="1:23" ht="26.25" customHeight="1" x14ac:dyDescent="0.3">
      <c r="A24" s="136"/>
      <c r="B24" s="201"/>
      <c r="C24" s="136"/>
      <c r="D24" s="13" t="s">
        <v>54</v>
      </c>
      <c r="E24" s="4">
        <v>89644</v>
      </c>
      <c r="F24" s="4">
        <v>89644</v>
      </c>
      <c r="G24" s="4">
        <v>89644</v>
      </c>
      <c r="H24" s="4">
        <v>89644</v>
      </c>
      <c r="I24" s="4">
        <v>89644</v>
      </c>
      <c r="J24" s="4">
        <v>89644</v>
      </c>
      <c r="K24" s="4">
        <v>89644</v>
      </c>
      <c r="L24" s="4">
        <v>89644</v>
      </c>
      <c r="M24" s="4">
        <v>89644</v>
      </c>
      <c r="N24" s="4">
        <v>89644</v>
      </c>
      <c r="O24" s="4">
        <v>89644</v>
      </c>
      <c r="P24" s="4">
        <v>89644</v>
      </c>
      <c r="Q24" s="4">
        <f>SUM(E24:P24)</f>
        <v>1075728</v>
      </c>
      <c r="R24" s="134">
        <v>1000000</v>
      </c>
      <c r="S24" s="4">
        <f>+Q24+R24</f>
        <v>2075728</v>
      </c>
      <c r="T24" s="45"/>
      <c r="U24" s="46"/>
      <c r="W24" s="11"/>
    </row>
    <row r="25" spans="1:23" ht="26.25" customHeight="1" x14ac:dyDescent="0.3">
      <c r="A25" s="214" t="s">
        <v>6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6"/>
      <c r="Q25" s="106">
        <f>SUM(Q12+Q14+Q16+Q18+Q20+Q22+Q24)</f>
        <v>8172046.1099999994</v>
      </c>
      <c r="R25" s="106">
        <f>SUM(R12+R14+R16+R18+R20+R22+R24)</f>
        <v>7010714.0999999996</v>
      </c>
      <c r="S25" s="106">
        <f>SUM(S12+S14+S16+S18+S20+S22+S24)</f>
        <v>15182760.210000001</v>
      </c>
      <c r="T25" s="42"/>
      <c r="U25" s="46"/>
      <c r="W25" s="11"/>
    </row>
    <row r="26" spans="1:23" ht="26.25" customHeight="1" x14ac:dyDescent="0.3">
      <c r="A26" s="47"/>
      <c r="B26" s="47"/>
      <c r="C26" s="47"/>
      <c r="D26" s="48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8"/>
      <c r="P26" s="98"/>
      <c r="Q26" s="105"/>
      <c r="R26" s="105"/>
      <c r="S26" s="105"/>
      <c r="T26" s="48"/>
    </row>
    <row r="27" spans="1:23" ht="26.25" customHeight="1" x14ac:dyDescent="0.3">
      <c r="A27" s="34"/>
      <c r="B27" s="34"/>
      <c r="C27" s="34"/>
      <c r="D27" s="49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49"/>
      <c r="P27" s="34"/>
      <c r="Q27" s="49"/>
      <c r="R27" s="49"/>
      <c r="S27" s="49"/>
      <c r="T27" s="49"/>
    </row>
    <row r="28" spans="1:23" ht="26.25" customHeight="1" x14ac:dyDescent="0.3">
      <c r="A28" s="34"/>
      <c r="B28" s="34"/>
      <c r="C28" s="34"/>
      <c r="D28" s="49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49"/>
      <c r="P28" s="34"/>
      <c r="Q28" s="49"/>
      <c r="R28" s="49"/>
      <c r="S28" s="49"/>
      <c r="T28" s="49"/>
    </row>
    <row r="29" spans="1:23" ht="26.25" customHeight="1" x14ac:dyDescent="0.3">
      <c r="A29" s="34"/>
      <c r="B29" s="34"/>
      <c r="C29" s="34"/>
      <c r="D29" s="49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49"/>
      <c r="P29" s="34"/>
      <c r="Q29" s="49"/>
      <c r="R29" s="49"/>
      <c r="S29" s="49"/>
      <c r="T29" s="49"/>
    </row>
    <row r="30" spans="1:23" ht="26.25" customHeight="1" x14ac:dyDescent="0.3">
      <c r="A30" s="34"/>
      <c r="B30" s="34"/>
      <c r="C30" s="34"/>
      <c r="D30" s="49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49"/>
      <c r="P30" s="34"/>
      <c r="Q30" s="49"/>
      <c r="R30" s="49"/>
      <c r="S30" s="49"/>
      <c r="T30" s="49"/>
    </row>
    <row r="31" spans="1:23" ht="26.25" customHeight="1" x14ac:dyDescent="0.3">
      <c r="A31" s="34"/>
      <c r="B31" s="34"/>
      <c r="C31" s="34"/>
      <c r="D31" s="49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49"/>
      <c r="P31" s="34"/>
      <c r="Q31" s="49"/>
      <c r="R31" s="49"/>
      <c r="S31" s="49"/>
      <c r="T31" s="49"/>
    </row>
    <row r="32" spans="1:23" ht="26.25" customHeight="1" x14ac:dyDescent="0.3">
      <c r="A32" s="34"/>
      <c r="B32" s="34"/>
      <c r="C32" s="34"/>
      <c r="D32" s="49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49"/>
      <c r="P32" s="34"/>
      <c r="Q32" s="49"/>
      <c r="R32" s="49"/>
      <c r="S32" s="49"/>
      <c r="T32" s="49"/>
    </row>
    <row r="33" spans="1:20" ht="26.25" customHeight="1" x14ac:dyDescent="0.3">
      <c r="A33" s="34"/>
      <c r="B33" s="34"/>
      <c r="C33" s="34"/>
      <c r="D33" s="49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49"/>
      <c r="P33" s="34"/>
      <c r="Q33" s="49"/>
      <c r="R33" s="49"/>
      <c r="S33" s="49"/>
      <c r="T33" s="49"/>
    </row>
    <row r="34" spans="1:20" ht="26.25" customHeight="1" x14ac:dyDescent="0.3">
      <c r="A34" s="34"/>
      <c r="B34" s="34"/>
      <c r="C34" s="34"/>
      <c r="D34" s="49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49"/>
      <c r="P34" s="34"/>
      <c r="Q34" s="49"/>
      <c r="R34" s="49"/>
      <c r="S34" s="49"/>
      <c r="T34" s="49"/>
    </row>
    <row r="35" spans="1:20" ht="26.25" customHeight="1" x14ac:dyDescent="0.3">
      <c r="A35" s="34"/>
      <c r="B35" s="34"/>
      <c r="C35" s="34"/>
      <c r="D35" s="49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49"/>
      <c r="P35" s="34"/>
      <c r="Q35" s="49"/>
      <c r="R35" s="49"/>
      <c r="S35" s="49"/>
      <c r="T35" s="49"/>
    </row>
    <row r="36" spans="1:20" ht="26.25" customHeight="1" x14ac:dyDescent="0.3">
      <c r="A36" s="34"/>
      <c r="B36" s="34"/>
      <c r="C36" s="34"/>
      <c r="D36" s="49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49"/>
      <c r="P36" s="34"/>
      <c r="Q36" s="49"/>
      <c r="R36" s="49"/>
      <c r="S36" s="49"/>
      <c r="T36" s="49"/>
    </row>
  </sheetData>
  <mergeCells count="47">
    <mergeCell ref="Q9:Q10"/>
    <mergeCell ref="R9:R10"/>
    <mergeCell ref="S9:S10"/>
    <mergeCell ref="A25:P25"/>
    <mergeCell ref="J7:N7"/>
    <mergeCell ref="O7:T7"/>
    <mergeCell ref="E9:P9"/>
    <mergeCell ref="T9:T10"/>
    <mergeCell ref="A13:A14"/>
    <mergeCell ref="B13:B14"/>
    <mergeCell ref="C13:C14"/>
    <mergeCell ref="A7:C7"/>
    <mergeCell ref="D9:D10"/>
    <mergeCell ref="D7:I7"/>
    <mergeCell ref="C21:C22"/>
    <mergeCell ref="A23:A24"/>
    <mergeCell ref="B23:B24"/>
    <mergeCell ref="C23:C24"/>
    <mergeCell ref="A15:A16"/>
    <mergeCell ref="A5:T5"/>
    <mergeCell ref="A6:C6"/>
    <mergeCell ref="D6:I6"/>
    <mergeCell ref="J6:N6"/>
    <mergeCell ref="O6:T6"/>
    <mergeCell ref="B15:B16"/>
    <mergeCell ref="C15:C16"/>
    <mergeCell ref="A9:A10"/>
    <mergeCell ref="B9:B10"/>
    <mergeCell ref="C9:C10"/>
    <mergeCell ref="A11:A12"/>
    <mergeCell ref="C11:C12"/>
    <mergeCell ref="B11:B12"/>
    <mergeCell ref="A1:T1"/>
    <mergeCell ref="A2:C2"/>
    <mergeCell ref="D2:L2"/>
    <mergeCell ref="M2:T2"/>
    <mergeCell ref="A3:C3"/>
    <mergeCell ref="D3:L3"/>
    <mergeCell ref="M3:T3"/>
    <mergeCell ref="A21:A22"/>
    <mergeCell ref="B21:B22"/>
    <mergeCell ref="A17:A18"/>
    <mergeCell ref="B17:B18"/>
    <mergeCell ref="C17:C18"/>
    <mergeCell ref="A19:A20"/>
    <mergeCell ref="B19:B20"/>
    <mergeCell ref="C19:C20"/>
  </mergeCells>
  <printOptions horizontalCentered="1"/>
  <pageMargins left="0.70866141732283472" right="0.70866141732283472" top="0.98958333333333337" bottom="0.74803149606299213" header="0.31496062992125984" footer="0.31496062992125984"/>
  <pageSetup paperSize="5" scale="57" orientation="landscape" verticalDpi="300" r:id="rId1"/>
  <headerFooter>
    <oddHeader>&amp;L&amp;G&amp;C&amp;"Arial Black,Normal"&amp;14H. AYUNTAMIENTO MUNICIPAL CONSTITUCIONAL DE
BENITO JUÁREZ, GUERRERO
EJERCICIO FISCAL 2021&amp;R&amp;G</oddHeader>
  </headerFooter>
  <ignoredErrors>
    <ignoredError sqref="D23" formulaRange="1"/>
  </ignoredError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T26"/>
  <sheetViews>
    <sheetView view="pageBreakPreview" topLeftCell="C7" zoomScaleNormal="90" zoomScaleSheetLayoutView="100" zoomScalePageLayoutView="50" workbookViewId="0">
      <selection activeCell="M24" sqref="M24"/>
    </sheetView>
  </sheetViews>
  <sheetFormatPr baseColWidth="10" defaultColWidth="11.42578125" defaultRowHeight="16.5" x14ac:dyDescent="0.3"/>
  <cols>
    <col min="1" max="1" width="5" style="6" customWidth="1"/>
    <col min="2" max="2" width="38.85546875" style="6" customWidth="1"/>
    <col min="3" max="3" width="11.42578125" style="6" customWidth="1"/>
    <col min="4" max="4" width="8.42578125" style="6" customWidth="1"/>
    <col min="5" max="16" width="9" style="6" bestFit="1" customWidth="1"/>
    <col min="17" max="17" width="12.85546875" style="6" bestFit="1" customWidth="1"/>
    <col min="18" max="19" width="12.85546875" style="6" customWidth="1"/>
    <col min="20" max="20" width="11.140625" style="6" customWidth="1"/>
    <col min="21" max="16384" width="11.42578125" style="6"/>
  </cols>
  <sheetData>
    <row r="1" spans="1:20" x14ac:dyDescent="0.3">
      <c r="A1" s="143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0" s="8" customFormat="1" ht="79.5" customHeight="1" thickBot="1" x14ac:dyDescent="0.35">
      <c r="A3" s="149" t="s">
        <v>137</v>
      </c>
      <c r="B3" s="149"/>
      <c r="C3" s="149"/>
      <c r="D3" s="151" t="s">
        <v>235</v>
      </c>
      <c r="E3" s="151"/>
      <c r="F3" s="151"/>
      <c r="G3" s="151"/>
      <c r="H3" s="151"/>
      <c r="I3" s="151"/>
      <c r="J3" s="151"/>
      <c r="K3" s="151"/>
      <c r="L3" s="151"/>
      <c r="M3" s="152" t="s">
        <v>263</v>
      </c>
      <c r="N3" s="152"/>
      <c r="O3" s="152"/>
      <c r="P3" s="152"/>
      <c r="Q3" s="152"/>
      <c r="R3" s="152"/>
      <c r="S3" s="152"/>
      <c r="T3" s="153"/>
    </row>
    <row r="4" spans="1:20" x14ac:dyDescent="0.3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</row>
    <row r="5" spans="1:20" x14ac:dyDescent="0.3">
      <c r="A5" s="166" t="s">
        <v>82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</row>
    <row r="6" spans="1:20" x14ac:dyDescent="0.3">
      <c r="A6" s="225" t="s">
        <v>75</v>
      </c>
      <c r="B6" s="225"/>
      <c r="C6" s="225"/>
      <c r="D6" s="225" t="s">
        <v>77</v>
      </c>
      <c r="E6" s="225"/>
      <c r="F6" s="225"/>
      <c r="G6" s="225"/>
      <c r="H6" s="225" t="s">
        <v>78</v>
      </c>
      <c r="I6" s="225"/>
      <c r="J6" s="225"/>
      <c r="K6" s="225"/>
      <c r="L6" s="225"/>
      <c r="M6" s="225"/>
      <c r="N6" s="225"/>
      <c r="O6" s="225"/>
      <c r="P6" s="225" t="s">
        <v>80</v>
      </c>
      <c r="Q6" s="225"/>
      <c r="R6" s="225"/>
      <c r="S6" s="225"/>
      <c r="T6" s="225"/>
    </row>
    <row r="7" spans="1:20" ht="19.5" customHeight="1" x14ac:dyDescent="0.3">
      <c r="A7" s="217" t="s">
        <v>134</v>
      </c>
      <c r="B7" s="217"/>
      <c r="C7" s="217"/>
      <c r="D7" s="218" t="s">
        <v>214</v>
      </c>
      <c r="E7" s="219"/>
      <c r="F7" s="219"/>
      <c r="G7" s="220"/>
      <c r="H7" s="221" t="s">
        <v>215</v>
      </c>
      <c r="I7" s="221"/>
      <c r="J7" s="221"/>
      <c r="K7" s="221"/>
      <c r="L7" s="221"/>
      <c r="M7" s="221"/>
      <c r="N7" s="221"/>
      <c r="O7" s="221"/>
      <c r="P7" s="221" t="s">
        <v>213</v>
      </c>
      <c r="Q7" s="221"/>
      <c r="R7" s="221"/>
      <c r="S7" s="221"/>
      <c r="T7" s="221"/>
    </row>
    <row r="8" spans="1:20" x14ac:dyDescent="0.3">
      <c r="A8" s="222"/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</row>
    <row r="9" spans="1:20" ht="15" customHeight="1" x14ac:dyDescent="0.3">
      <c r="A9" s="181" t="s">
        <v>51</v>
      </c>
      <c r="B9" s="181" t="s">
        <v>71</v>
      </c>
      <c r="C9" s="181" t="s">
        <v>52</v>
      </c>
      <c r="D9" s="181" t="s">
        <v>53</v>
      </c>
      <c r="E9" s="187" t="s">
        <v>72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9"/>
      <c r="Q9" s="156" t="s">
        <v>265</v>
      </c>
      <c r="R9" s="156" t="s">
        <v>266</v>
      </c>
      <c r="S9" s="156" t="s">
        <v>267</v>
      </c>
      <c r="T9" s="183" t="s">
        <v>61</v>
      </c>
    </row>
    <row r="10" spans="1:20" x14ac:dyDescent="0.3">
      <c r="A10" s="182"/>
      <c r="B10" s="182"/>
      <c r="C10" s="182"/>
      <c r="D10" s="182"/>
      <c r="E10" s="1" t="s">
        <v>38</v>
      </c>
      <c r="F10" s="1" t="s">
        <v>39</v>
      </c>
      <c r="G10" s="1" t="s">
        <v>40</v>
      </c>
      <c r="H10" s="1" t="s">
        <v>41</v>
      </c>
      <c r="I10" s="1" t="s">
        <v>40</v>
      </c>
      <c r="J10" s="1" t="s">
        <v>42</v>
      </c>
      <c r="K10" s="1" t="s">
        <v>42</v>
      </c>
      <c r="L10" s="1" t="s">
        <v>41</v>
      </c>
      <c r="M10" s="1" t="s">
        <v>43</v>
      </c>
      <c r="N10" s="1" t="s">
        <v>44</v>
      </c>
      <c r="O10" s="1" t="s">
        <v>45</v>
      </c>
      <c r="P10" s="1" t="s">
        <v>46</v>
      </c>
      <c r="Q10" s="157"/>
      <c r="R10" s="157"/>
      <c r="S10" s="157"/>
      <c r="T10" s="184"/>
    </row>
    <row r="11" spans="1:20" ht="21.95" customHeight="1" x14ac:dyDescent="0.3">
      <c r="A11" s="135">
        <v>1</v>
      </c>
      <c r="B11" s="208" t="s">
        <v>175</v>
      </c>
      <c r="C11" s="135" t="s">
        <v>16</v>
      </c>
      <c r="D11" s="2">
        <f>SUM(E11:P11)</f>
        <v>48</v>
      </c>
      <c r="E11" s="2">
        <v>4</v>
      </c>
      <c r="F11" s="2">
        <v>4</v>
      </c>
      <c r="G11" s="2">
        <v>4</v>
      </c>
      <c r="H11" s="2">
        <v>4</v>
      </c>
      <c r="I11" s="2">
        <v>4</v>
      </c>
      <c r="J11" s="2">
        <v>4</v>
      </c>
      <c r="K11" s="2">
        <v>4</v>
      </c>
      <c r="L11" s="2">
        <v>4</v>
      </c>
      <c r="M11" s="2">
        <v>4</v>
      </c>
      <c r="N11" s="2">
        <v>4</v>
      </c>
      <c r="O11" s="2">
        <v>4</v>
      </c>
      <c r="P11" s="2">
        <v>4</v>
      </c>
      <c r="Q11" s="2"/>
      <c r="R11" s="127"/>
      <c r="S11" s="127"/>
      <c r="T11" s="66">
        <v>480</v>
      </c>
    </row>
    <row r="12" spans="1:20" ht="21.95" customHeight="1" x14ac:dyDescent="0.3">
      <c r="A12" s="136"/>
      <c r="B12" s="209"/>
      <c r="C12" s="136"/>
      <c r="D12" s="13" t="s">
        <v>54</v>
      </c>
      <c r="E12" s="4">
        <v>11660</v>
      </c>
      <c r="F12" s="4">
        <v>11660</v>
      </c>
      <c r="G12" s="4">
        <v>11660</v>
      </c>
      <c r="H12" s="4">
        <v>11660</v>
      </c>
      <c r="I12" s="4">
        <v>11660</v>
      </c>
      <c r="J12" s="4">
        <v>11660</v>
      </c>
      <c r="K12" s="4">
        <v>11660</v>
      </c>
      <c r="L12" s="4">
        <v>11660</v>
      </c>
      <c r="M12" s="4">
        <v>11660</v>
      </c>
      <c r="N12" s="4">
        <v>11660</v>
      </c>
      <c r="O12" s="4">
        <v>11650</v>
      </c>
      <c r="P12" s="4">
        <v>11660</v>
      </c>
      <c r="Q12" s="4">
        <f>SUM(E12:P12)</f>
        <v>139910</v>
      </c>
      <c r="R12" s="4">
        <v>-50000</v>
      </c>
      <c r="S12" s="4">
        <f>+Q12+R12</f>
        <v>89910</v>
      </c>
      <c r="T12" s="66"/>
    </row>
    <row r="13" spans="1:20" ht="21.95" customHeight="1" x14ac:dyDescent="0.3">
      <c r="A13" s="135">
        <v>2</v>
      </c>
      <c r="B13" s="208" t="s">
        <v>176</v>
      </c>
      <c r="C13" s="135" t="s">
        <v>9</v>
      </c>
      <c r="D13" s="13">
        <f t="shared" ref="D13:D23" si="0">SUM(E13:P13)</f>
        <v>48</v>
      </c>
      <c r="E13" s="2">
        <v>4</v>
      </c>
      <c r="F13" s="2">
        <v>4</v>
      </c>
      <c r="G13" s="2">
        <v>4</v>
      </c>
      <c r="H13" s="2">
        <v>4</v>
      </c>
      <c r="I13" s="2">
        <v>4</v>
      </c>
      <c r="J13" s="2">
        <v>4</v>
      </c>
      <c r="K13" s="2">
        <v>4</v>
      </c>
      <c r="L13" s="2">
        <v>4</v>
      </c>
      <c r="M13" s="2">
        <v>4</v>
      </c>
      <c r="N13" s="2">
        <v>4</v>
      </c>
      <c r="O13" s="2">
        <v>4</v>
      </c>
      <c r="P13" s="2">
        <v>4</v>
      </c>
      <c r="Q13" s="2"/>
      <c r="R13" s="127"/>
      <c r="S13" s="127"/>
      <c r="T13" s="66">
        <v>7190</v>
      </c>
    </row>
    <row r="14" spans="1:20" ht="21.95" customHeight="1" x14ac:dyDescent="0.3">
      <c r="A14" s="136"/>
      <c r="B14" s="209"/>
      <c r="C14" s="136"/>
      <c r="D14" s="13" t="s">
        <v>54</v>
      </c>
      <c r="E14" s="4">
        <v>11700</v>
      </c>
      <c r="F14" s="4">
        <v>11700</v>
      </c>
      <c r="G14" s="4">
        <v>11700</v>
      </c>
      <c r="H14" s="4">
        <v>11700</v>
      </c>
      <c r="I14" s="4">
        <v>11700</v>
      </c>
      <c r="J14" s="4">
        <v>11700</v>
      </c>
      <c r="K14" s="4">
        <v>11700</v>
      </c>
      <c r="L14" s="4">
        <v>11700</v>
      </c>
      <c r="M14" s="4">
        <v>11700</v>
      </c>
      <c r="N14" s="4">
        <v>11700</v>
      </c>
      <c r="O14" s="4">
        <v>11700</v>
      </c>
      <c r="P14" s="4">
        <v>11700</v>
      </c>
      <c r="Q14" s="4">
        <f>SUM(E14:P14)</f>
        <v>140400</v>
      </c>
      <c r="R14" s="4">
        <v>-50000</v>
      </c>
      <c r="S14" s="4">
        <f>+Q14+R14</f>
        <v>90400</v>
      </c>
      <c r="T14" s="66"/>
    </row>
    <row r="15" spans="1:20" ht="21.95" customHeight="1" x14ac:dyDescent="0.3">
      <c r="A15" s="135">
        <v>3</v>
      </c>
      <c r="B15" s="208" t="s">
        <v>138</v>
      </c>
      <c r="C15" s="135" t="s">
        <v>65</v>
      </c>
      <c r="D15" s="13">
        <f t="shared" si="0"/>
        <v>240</v>
      </c>
      <c r="E15" s="2">
        <v>20</v>
      </c>
      <c r="F15" s="2">
        <v>20</v>
      </c>
      <c r="G15" s="2">
        <v>20</v>
      </c>
      <c r="H15" s="2">
        <v>20</v>
      </c>
      <c r="I15" s="2">
        <v>20</v>
      </c>
      <c r="J15" s="2">
        <v>20</v>
      </c>
      <c r="K15" s="2">
        <v>20</v>
      </c>
      <c r="L15" s="2">
        <v>20</v>
      </c>
      <c r="M15" s="2">
        <v>20</v>
      </c>
      <c r="N15" s="2">
        <v>20</v>
      </c>
      <c r="O15" s="2">
        <v>20</v>
      </c>
      <c r="P15" s="2">
        <v>20</v>
      </c>
      <c r="Q15" s="2"/>
      <c r="R15" s="127"/>
      <c r="S15" s="127"/>
      <c r="T15" s="66">
        <v>1200</v>
      </c>
    </row>
    <row r="16" spans="1:20" ht="21.95" customHeight="1" x14ac:dyDescent="0.3">
      <c r="A16" s="136"/>
      <c r="B16" s="209"/>
      <c r="C16" s="136"/>
      <c r="D16" s="13" t="s">
        <v>54</v>
      </c>
      <c r="E16" s="4">
        <v>11650</v>
      </c>
      <c r="F16" s="4">
        <v>11650</v>
      </c>
      <c r="G16" s="4">
        <v>11650</v>
      </c>
      <c r="H16" s="4">
        <v>11650</v>
      </c>
      <c r="I16" s="4">
        <v>11650</v>
      </c>
      <c r="J16" s="4">
        <v>11651</v>
      </c>
      <c r="K16" s="4">
        <v>11650</v>
      </c>
      <c r="L16" s="4">
        <v>11650</v>
      </c>
      <c r="M16" s="4">
        <v>11650</v>
      </c>
      <c r="N16" s="4">
        <v>11950</v>
      </c>
      <c r="O16" s="4">
        <v>11650</v>
      </c>
      <c r="P16" s="4">
        <v>11650</v>
      </c>
      <c r="Q16" s="4">
        <f>SUM(E16:P16)</f>
        <v>140101</v>
      </c>
      <c r="R16" s="4">
        <v>-50000</v>
      </c>
      <c r="S16" s="4">
        <f>+Q16+R16</f>
        <v>90101</v>
      </c>
      <c r="T16" s="66"/>
    </row>
    <row r="17" spans="1:20" ht="21.95" customHeight="1" x14ac:dyDescent="0.3">
      <c r="A17" s="135">
        <v>4</v>
      </c>
      <c r="B17" s="208" t="s">
        <v>91</v>
      </c>
      <c r="C17" s="135" t="s">
        <v>17</v>
      </c>
      <c r="D17" s="13">
        <f t="shared" si="0"/>
        <v>360</v>
      </c>
      <c r="E17" s="2">
        <v>30</v>
      </c>
      <c r="F17" s="2">
        <v>30</v>
      </c>
      <c r="G17" s="2">
        <v>30</v>
      </c>
      <c r="H17" s="2">
        <v>30</v>
      </c>
      <c r="I17" s="2">
        <v>30</v>
      </c>
      <c r="J17" s="2">
        <v>30</v>
      </c>
      <c r="K17" s="2">
        <v>30</v>
      </c>
      <c r="L17" s="2">
        <v>30</v>
      </c>
      <c r="M17" s="2">
        <v>30</v>
      </c>
      <c r="N17" s="2">
        <v>30</v>
      </c>
      <c r="O17" s="2">
        <v>30</v>
      </c>
      <c r="P17" s="2">
        <v>30</v>
      </c>
      <c r="Q17" s="2"/>
      <c r="R17" s="127"/>
      <c r="S17" s="127"/>
      <c r="T17" s="66">
        <v>480</v>
      </c>
    </row>
    <row r="18" spans="1:20" ht="21.95" customHeight="1" x14ac:dyDescent="0.3">
      <c r="A18" s="136"/>
      <c r="B18" s="209"/>
      <c r="C18" s="136"/>
      <c r="D18" s="13" t="s">
        <v>54</v>
      </c>
      <c r="E18" s="4">
        <v>11680</v>
      </c>
      <c r="F18" s="4">
        <v>11680</v>
      </c>
      <c r="G18" s="4">
        <v>11680</v>
      </c>
      <c r="H18" s="4">
        <v>11680</v>
      </c>
      <c r="I18" s="4">
        <v>11680</v>
      </c>
      <c r="J18" s="4">
        <v>11680</v>
      </c>
      <c r="K18" s="4">
        <v>11680</v>
      </c>
      <c r="L18" s="4">
        <v>11680</v>
      </c>
      <c r="M18" s="4">
        <v>11680</v>
      </c>
      <c r="N18" s="4">
        <v>11680</v>
      </c>
      <c r="O18" s="4">
        <v>11680</v>
      </c>
      <c r="P18" s="4">
        <v>11680</v>
      </c>
      <c r="Q18" s="4">
        <f>SUM(E18:P18)</f>
        <v>140160</v>
      </c>
      <c r="R18" s="4">
        <v>-50000</v>
      </c>
      <c r="S18" s="4">
        <f>+Q18+R18</f>
        <v>90160</v>
      </c>
      <c r="T18" s="66"/>
    </row>
    <row r="19" spans="1:20" ht="21.95" customHeight="1" x14ac:dyDescent="0.3">
      <c r="A19" s="135">
        <v>5</v>
      </c>
      <c r="B19" s="226" t="s">
        <v>245</v>
      </c>
      <c r="C19" s="135" t="s">
        <v>139</v>
      </c>
      <c r="D19" s="13">
        <f t="shared" si="0"/>
        <v>36</v>
      </c>
      <c r="E19" s="2">
        <v>3</v>
      </c>
      <c r="F19" s="2">
        <v>3</v>
      </c>
      <c r="G19" s="2">
        <v>3</v>
      </c>
      <c r="H19" s="2">
        <v>3</v>
      </c>
      <c r="I19" s="2">
        <v>3</v>
      </c>
      <c r="J19" s="2">
        <v>3</v>
      </c>
      <c r="K19" s="2">
        <v>3</v>
      </c>
      <c r="L19" s="2">
        <v>3</v>
      </c>
      <c r="M19" s="2">
        <v>3</v>
      </c>
      <c r="N19" s="2">
        <v>3</v>
      </c>
      <c r="O19" s="2">
        <v>3</v>
      </c>
      <c r="P19" s="2">
        <v>3</v>
      </c>
      <c r="Q19" s="2"/>
      <c r="R19" s="127"/>
      <c r="S19" s="127"/>
      <c r="T19" s="66">
        <v>180</v>
      </c>
    </row>
    <row r="20" spans="1:20" ht="21.95" customHeight="1" x14ac:dyDescent="0.3">
      <c r="A20" s="136"/>
      <c r="B20" s="138"/>
      <c r="C20" s="136"/>
      <c r="D20" s="13" t="s">
        <v>54</v>
      </c>
      <c r="E20" s="4">
        <v>11650</v>
      </c>
      <c r="F20" s="4">
        <v>11650</v>
      </c>
      <c r="G20" s="4">
        <v>11650</v>
      </c>
      <c r="H20" s="4">
        <v>11650</v>
      </c>
      <c r="I20" s="4">
        <v>11650</v>
      </c>
      <c r="J20" s="4">
        <v>11650</v>
      </c>
      <c r="K20" s="4">
        <v>10000</v>
      </c>
      <c r="L20" s="4">
        <v>10500</v>
      </c>
      <c r="M20" s="4">
        <v>9800</v>
      </c>
      <c r="N20" s="4">
        <v>9500</v>
      </c>
      <c r="O20" s="4">
        <v>9300</v>
      </c>
      <c r="P20" s="4">
        <v>9000</v>
      </c>
      <c r="Q20" s="4">
        <f>SUM(E20:P20)</f>
        <v>128000</v>
      </c>
      <c r="R20" s="4">
        <v>-18842.45</v>
      </c>
      <c r="S20" s="4">
        <f>+Q20+R20</f>
        <v>109157.55</v>
      </c>
      <c r="T20" s="66"/>
    </row>
    <row r="21" spans="1:20" ht="21.95" customHeight="1" x14ac:dyDescent="0.3">
      <c r="A21" s="135">
        <v>6</v>
      </c>
      <c r="B21" s="208" t="s">
        <v>177</v>
      </c>
      <c r="C21" s="135" t="s">
        <v>140</v>
      </c>
      <c r="D21" s="13">
        <f t="shared" si="0"/>
        <v>24</v>
      </c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2</v>
      </c>
      <c r="M21" s="2">
        <v>2</v>
      </c>
      <c r="N21" s="2">
        <v>2</v>
      </c>
      <c r="O21" s="2">
        <v>2</v>
      </c>
      <c r="P21" s="2">
        <v>2</v>
      </c>
      <c r="Q21" s="2"/>
      <c r="R21" s="127"/>
      <c r="S21" s="127"/>
      <c r="T21" s="66">
        <v>3500</v>
      </c>
    </row>
    <row r="22" spans="1:20" ht="21.95" customHeight="1" x14ac:dyDescent="0.3">
      <c r="A22" s="136"/>
      <c r="B22" s="209"/>
      <c r="C22" s="136"/>
      <c r="D22" s="13" t="s">
        <v>54</v>
      </c>
      <c r="E22" s="4">
        <v>11620</v>
      </c>
      <c r="F22" s="4">
        <v>11620</v>
      </c>
      <c r="G22" s="4">
        <v>11620</v>
      </c>
      <c r="H22" s="4">
        <v>11620</v>
      </c>
      <c r="I22" s="4">
        <v>10800</v>
      </c>
      <c r="J22" s="4">
        <v>9300</v>
      </c>
      <c r="K22" s="4">
        <v>11620</v>
      </c>
      <c r="L22" s="4">
        <v>11620</v>
      </c>
      <c r="M22" s="4">
        <v>11620</v>
      </c>
      <c r="N22" s="4">
        <v>11620</v>
      </c>
      <c r="O22" s="4">
        <v>11620</v>
      </c>
      <c r="P22" s="4">
        <v>11620</v>
      </c>
      <c r="Q22" s="4">
        <f>SUM(E22:P22)</f>
        <v>136300</v>
      </c>
      <c r="R22" s="4"/>
      <c r="S22" s="4">
        <f>+Q22+R22</f>
        <v>136300</v>
      </c>
      <c r="T22" s="66"/>
    </row>
    <row r="23" spans="1:20" ht="21.95" customHeight="1" x14ac:dyDescent="0.3">
      <c r="A23" s="135">
        <v>7</v>
      </c>
      <c r="B23" s="208" t="s">
        <v>136</v>
      </c>
      <c r="C23" s="135" t="s">
        <v>69</v>
      </c>
      <c r="D23" s="13">
        <f t="shared" si="0"/>
        <v>2400</v>
      </c>
      <c r="E23" s="2">
        <v>200</v>
      </c>
      <c r="F23" s="2">
        <v>200</v>
      </c>
      <c r="G23" s="2">
        <v>200</v>
      </c>
      <c r="H23" s="2">
        <v>200</v>
      </c>
      <c r="I23" s="2">
        <v>200</v>
      </c>
      <c r="J23" s="2">
        <v>200</v>
      </c>
      <c r="K23" s="2">
        <v>200</v>
      </c>
      <c r="L23" s="2">
        <v>200</v>
      </c>
      <c r="M23" s="2">
        <v>200</v>
      </c>
      <c r="N23" s="2">
        <v>200</v>
      </c>
      <c r="O23" s="2">
        <v>200</v>
      </c>
      <c r="P23" s="2">
        <v>200</v>
      </c>
      <c r="Q23" s="2"/>
      <c r="R23" s="127"/>
      <c r="S23" s="127"/>
      <c r="T23" s="66">
        <v>120</v>
      </c>
    </row>
    <row r="24" spans="1:20" ht="21.95" customHeight="1" x14ac:dyDescent="0.3">
      <c r="A24" s="136"/>
      <c r="B24" s="209"/>
      <c r="C24" s="136"/>
      <c r="D24" s="13" t="s">
        <v>54</v>
      </c>
      <c r="E24" s="4">
        <v>11647</v>
      </c>
      <c r="F24" s="4">
        <v>11648</v>
      </c>
      <c r="G24" s="4">
        <v>11600</v>
      </c>
      <c r="H24" s="4">
        <v>11643</v>
      </c>
      <c r="I24" s="4">
        <v>11647</v>
      </c>
      <c r="J24" s="4">
        <v>9947</v>
      </c>
      <c r="K24" s="4">
        <v>11647</v>
      </c>
      <c r="L24" s="4">
        <v>11647</v>
      </c>
      <c r="M24" s="4">
        <v>11647</v>
      </c>
      <c r="N24" s="4">
        <v>10647</v>
      </c>
      <c r="O24" s="4">
        <v>11647</v>
      </c>
      <c r="P24" s="4">
        <v>8846.85</v>
      </c>
      <c r="Q24" s="4">
        <f>SUM(E24:P24)</f>
        <v>134213.85</v>
      </c>
      <c r="R24" s="4"/>
      <c r="S24" s="4">
        <f>+Q24+R24</f>
        <v>134213.85</v>
      </c>
      <c r="T24" s="66"/>
    </row>
    <row r="25" spans="1:20" ht="21.95" customHeight="1" x14ac:dyDescent="0.3">
      <c r="A25" s="158" t="s">
        <v>268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60"/>
      <c r="Q25" s="107">
        <f>SUM(Q12+Q14+Q16+Q18+Q20+Q22+Q24)</f>
        <v>959084.85</v>
      </c>
      <c r="R25" s="107">
        <f>SUM(R12+R14+R16+R18+R20+R22+R24)</f>
        <v>-218842.45</v>
      </c>
      <c r="S25" s="107">
        <f>SUM(S12+S14+S16+S18+S20+S22+S24)</f>
        <v>740242.4</v>
      </c>
      <c r="T25" s="114"/>
    </row>
    <row r="26" spans="1:20" x14ac:dyDescent="0.3">
      <c r="Q26" s="102"/>
      <c r="R26" s="102"/>
      <c r="S26" s="102"/>
    </row>
  </sheetData>
  <mergeCells count="49">
    <mergeCell ref="A19:A20"/>
    <mergeCell ref="B19:B20"/>
    <mergeCell ref="C19:C20"/>
    <mergeCell ref="A15:A16"/>
    <mergeCell ref="A25:P25"/>
    <mergeCell ref="C21:C22"/>
    <mergeCell ref="C23:C24"/>
    <mergeCell ref="A23:A24"/>
    <mergeCell ref="B23:B24"/>
    <mergeCell ref="A21:A22"/>
    <mergeCell ref="B21:B22"/>
    <mergeCell ref="B15:B16"/>
    <mergeCell ref="A1:T1"/>
    <mergeCell ref="A2:C2"/>
    <mergeCell ref="D2:L2"/>
    <mergeCell ref="M2:T2"/>
    <mergeCell ref="A3:C3"/>
    <mergeCell ref="D3:L3"/>
    <mergeCell ref="M3:T3"/>
    <mergeCell ref="A4:T4"/>
    <mergeCell ref="A5:T5"/>
    <mergeCell ref="A6:C6"/>
    <mergeCell ref="D6:G6"/>
    <mergeCell ref="H6:O6"/>
    <mergeCell ref="P6:T6"/>
    <mergeCell ref="D7:G7"/>
    <mergeCell ref="H7:O7"/>
    <mergeCell ref="P7:T7"/>
    <mergeCell ref="A11:A12"/>
    <mergeCell ref="B11:B12"/>
    <mergeCell ref="C11:C12"/>
    <mergeCell ref="A8:T8"/>
    <mergeCell ref="T9:T10"/>
    <mergeCell ref="A9:A10"/>
    <mergeCell ref="B9:B10"/>
    <mergeCell ref="C9:C10"/>
    <mergeCell ref="D9:D10"/>
    <mergeCell ref="E9:P9"/>
    <mergeCell ref="Q9:Q10"/>
    <mergeCell ref="R9:R10"/>
    <mergeCell ref="S9:S10"/>
    <mergeCell ref="C13:C14"/>
    <mergeCell ref="C15:C16"/>
    <mergeCell ref="A17:A18"/>
    <mergeCell ref="A7:C7"/>
    <mergeCell ref="C17:C18"/>
    <mergeCell ref="A13:A14"/>
    <mergeCell ref="B13:B14"/>
    <mergeCell ref="B17:B18"/>
  </mergeCells>
  <printOptions horizontalCentered="1"/>
  <pageMargins left="0.70866141732283472" right="0.70866141732283472" top="1.1023622047244095" bottom="0.74803149606299213" header="0.31496062992125984" footer="0.31496062992125984"/>
  <pageSetup paperSize="5" scale="70" orientation="landscape" verticalDpi="300" r:id="rId1"/>
  <headerFooter>
    <oddHeader>&amp;L&amp;G&amp;C&amp;"Arial Black,Normal"&amp;14H. AYUNTAMIENTO MUNICIPAL CONSTITUCIONAL DE
BENITO JUÁREZ, GUERRERO
EJERCICIO FISCAL 2021&amp;R&amp;G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W17"/>
  <sheetViews>
    <sheetView topLeftCell="C1" zoomScale="115" zoomScaleNormal="115" zoomScaleSheetLayoutView="80" zoomScalePageLayoutView="70" workbookViewId="0">
      <selection activeCell="M24" sqref="M24"/>
    </sheetView>
  </sheetViews>
  <sheetFormatPr baseColWidth="10" defaultColWidth="11.42578125" defaultRowHeight="16.5" x14ac:dyDescent="0.3"/>
  <cols>
    <col min="1" max="1" width="5" style="6" customWidth="1"/>
    <col min="2" max="2" width="34.42578125" style="6" customWidth="1"/>
    <col min="3" max="3" width="10.140625" style="6" customWidth="1"/>
    <col min="4" max="4" width="7.42578125" style="6" customWidth="1"/>
    <col min="5" max="13" width="9.42578125" style="6" bestFit="1" customWidth="1"/>
    <col min="14" max="14" width="13.85546875" style="6" customWidth="1"/>
    <col min="15" max="16" width="6.85546875" style="6" customWidth="1"/>
    <col min="17" max="19" width="15.140625" style="6" customWidth="1"/>
    <col min="20" max="20" width="12.42578125" style="6" customWidth="1"/>
    <col min="21" max="22" width="12.140625" style="6" bestFit="1" customWidth="1"/>
    <col min="23" max="23" width="11.5703125" style="6" bestFit="1" customWidth="1"/>
    <col min="24" max="16384" width="11.42578125" style="6"/>
  </cols>
  <sheetData>
    <row r="1" spans="1:23" x14ac:dyDescent="0.3">
      <c r="A1" s="143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3" x14ac:dyDescent="0.3">
      <c r="A2" s="150" t="s">
        <v>50</v>
      </c>
      <c r="B2" s="150"/>
      <c r="C2" s="150"/>
      <c r="D2" s="150" t="s">
        <v>94</v>
      </c>
      <c r="E2" s="150"/>
      <c r="F2" s="150"/>
      <c r="G2" s="150"/>
      <c r="H2" s="150"/>
      <c r="I2" s="150"/>
      <c r="J2" s="150"/>
      <c r="K2" s="150"/>
      <c r="L2" s="150"/>
      <c r="M2" s="147" t="s">
        <v>85</v>
      </c>
      <c r="N2" s="147"/>
      <c r="O2" s="147"/>
      <c r="P2" s="147"/>
      <c r="Q2" s="147"/>
      <c r="R2" s="147"/>
      <c r="S2" s="147"/>
      <c r="T2" s="154"/>
    </row>
    <row r="3" spans="1:23" s="8" customFormat="1" ht="22.5" customHeight="1" thickBot="1" x14ac:dyDescent="0.35">
      <c r="A3" s="149" t="s">
        <v>13</v>
      </c>
      <c r="B3" s="149"/>
      <c r="C3" s="149"/>
      <c r="D3" s="151" t="s">
        <v>238</v>
      </c>
      <c r="E3" s="151"/>
      <c r="F3" s="151"/>
      <c r="G3" s="151"/>
      <c r="H3" s="151"/>
      <c r="I3" s="151"/>
      <c r="J3" s="151"/>
      <c r="K3" s="151"/>
      <c r="L3" s="151"/>
      <c r="M3" s="152" t="s">
        <v>216</v>
      </c>
      <c r="N3" s="152"/>
      <c r="O3" s="152"/>
      <c r="P3" s="152"/>
      <c r="Q3" s="152"/>
      <c r="R3" s="152"/>
      <c r="S3" s="152"/>
      <c r="T3" s="153"/>
    </row>
    <row r="4" spans="1:23" ht="17.25" thickBot="1" x14ac:dyDescent="0.35"/>
    <row r="5" spans="1:23" x14ac:dyDescent="0.3">
      <c r="A5" s="144" t="s">
        <v>82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3" x14ac:dyDescent="0.3">
      <c r="A6" s="146" t="s">
        <v>75</v>
      </c>
      <c r="B6" s="147"/>
      <c r="C6" s="147"/>
      <c r="D6" s="147" t="s">
        <v>77</v>
      </c>
      <c r="E6" s="147"/>
      <c r="F6" s="147"/>
      <c r="G6" s="147"/>
      <c r="H6" s="147"/>
      <c r="I6" s="147"/>
      <c r="J6" s="147" t="s">
        <v>78</v>
      </c>
      <c r="K6" s="147"/>
      <c r="L6" s="147"/>
      <c r="M6" s="147"/>
      <c r="N6" s="147"/>
      <c r="O6" s="147" t="s">
        <v>80</v>
      </c>
      <c r="P6" s="147"/>
      <c r="Q6" s="147"/>
      <c r="R6" s="147"/>
      <c r="S6" s="147"/>
      <c r="T6" s="154"/>
    </row>
    <row r="7" spans="1:23" ht="17.25" thickBot="1" x14ac:dyDescent="0.35">
      <c r="A7" s="148" t="s">
        <v>134</v>
      </c>
      <c r="B7" s="149"/>
      <c r="C7" s="149"/>
      <c r="D7" s="149" t="s">
        <v>261</v>
      </c>
      <c r="E7" s="149"/>
      <c r="F7" s="149"/>
      <c r="G7" s="149"/>
      <c r="H7" s="149"/>
      <c r="I7" s="149"/>
      <c r="J7" s="199" t="s">
        <v>135</v>
      </c>
      <c r="K7" s="199"/>
      <c r="L7" s="199"/>
      <c r="M7" s="199"/>
      <c r="N7" s="199"/>
      <c r="O7" s="151" t="s">
        <v>213</v>
      </c>
      <c r="P7" s="151"/>
      <c r="Q7" s="151"/>
      <c r="R7" s="151"/>
      <c r="S7" s="151"/>
      <c r="T7" s="155"/>
    </row>
    <row r="8" spans="1:23" x14ac:dyDescent="0.3">
      <c r="A8" s="227"/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</row>
    <row r="9" spans="1:23" ht="15" customHeight="1" x14ac:dyDescent="0.3">
      <c r="A9" s="181" t="s">
        <v>51</v>
      </c>
      <c r="B9" s="181" t="s">
        <v>71</v>
      </c>
      <c r="C9" s="181" t="s">
        <v>52</v>
      </c>
      <c r="D9" s="181" t="s">
        <v>53</v>
      </c>
      <c r="E9" s="187" t="s">
        <v>72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9"/>
      <c r="Q9" s="156" t="s">
        <v>265</v>
      </c>
      <c r="R9" s="156" t="s">
        <v>266</v>
      </c>
      <c r="S9" s="156" t="s">
        <v>267</v>
      </c>
      <c r="T9" s="183" t="s">
        <v>61</v>
      </c>
    </row>
    <row r="10" spans="1:23" x14ac:dyDescent="0.3">
      <c r="A10" s="182"/>
      <c r="B10" s="182"/>
      <c r="C10" s="182"/>
      <c r="D10" s="182"/>
      <c r="E10" s="1" t="s">
        <v>38</v>
      </c>
      <c r="F10" s="1" t="s">
        <v>39</v>
      </c>
      <c r="G10" s="1" t="s">
        <v>40</v>
      </c>
      <c r="H10" s="1" t="s">
        <v>41</v>
      </c>
      <c r="I10" s="1" t="s">
        <v>40</v>
      </c>
      <c r="J10" s="1" t="s">
        <v>42</v>
      </c>
      <c r="K10" s="1" t="s">
        <v>42</v>
      </c>
      <c r="L10" s="1" t="s">
        <v>41</v>
      </c>
      <c r="M10" s="1" t="s">
        <v>43</v>
      </c>
      <c r="N10" s="1" t="s">
        <v>44</v>
      </c>
      <c r="O10" s="1" t="s">
        <v>45</v>
      </c>
      <c r="P10" s="1" t="s">
        <v>46</v>
      </c>
      <c r="Q10" s="157"/>
      <c r="R10" s="157"/>
      <c r="S10" s="157"/>
      <c r="T10" s="184"/>
    </row>
    <row r="11" spans="1:23" x14ac:dyDescent="0.3">
      <c r="A11" s="135">
        <v>1</v>
      </c>
      <c r="B11" s="229" t="s">
        <v>217</v>
      </c>
      <c r="C11" s="135" t="s">
        <v>133</v>
      </c>
      <c r="D11" s="2">
        <f t="shared" ref="D11" si="0">SUM(E11:P11)</f>
        <v>1</v>
      </c>
      <c r="E11" s="2"/>
      <c r="F11" s="2"/>
      <c r="G11" s="2"/>
      <c r="H11" s="2"/>
      <c r="I11" s="2"/>
      <c r="J11" s="2"/>
      <c r="K11" s="2"/>
      <c r="L11" s="2"/>
      <c r="M11" s="2"/>
      <c r="N11" s="2">
        <v>1</v>
      </c>
      <c r="O11" s="2"/>
      <c r="P11" s="2"/>
      <c r="Q11" s="2"/>
      <c r="R11" s="127"/>
      <c r="S11" s="127"/>
      <c r="T11" s="3">
        <v>21659</v>
      </c>
      <c r="U11" s="7"/>
    </row>
    <row r="12" spans="1:23" ht="35.25" customHeight="1" x14ac:dyDescent="0.3">
      <c r="A12" s="136"/>
      <c r="B12" s="230"/>
      <c r="C12" s="136"/>
      <c r="D12" s="13" t="s">
        <v>54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25623561</v>
      </c>
      <c r="O12" s="4"/>
      <c r="P12" s="4"/>
      <c r="Q12" s="4">
        <f>SUM(E12:P12)</f>
        <v>25623561</v>
      </c>
      <c r="R12" s="4">
        <f>705385.72-503689.63-3616.65</f>
        <v>198079.43999999997</v>
      </c>
      <c r="S12" s="4">
        <f>+Q12+R12</f>
        <v>25821640.440000001</v>
      </c>
      <c r="T12" s="3"/>
      <c r="V12" s="11"/>
      <c r="W12" s="11"/>
    </row>
    <row r="13" spans="1:23" x14ac:dyDescent="0.3">
      <c r="A13" s="135">
        <v>2</v>
      </c>
      <c r="B13" s="231" t="s">
        <v>306</v>
      </c>
      <c r="C13" s="135" t="s">
        <v>62</v>
      </c>
      <c r="D13" s="126">
        <f>SUM(E13:P13)</f>
        <v>40</v>
      </c>
      <c r="E13" s="2">
        <v>4</v>
      </c>
      <c r="F13" s="127">
        <v>4</v>
      </c>
      <c r="G13" s="127">
        <v>4</v>
      </c>
      <c r="H13" s="127">
        <v>4</v>
      </c>
      <c r="I13" s="127">
        <v>4</v>
      </c>
      <c r="J13" s="127">
        <v>4</v>
      </c>
      <c r="K13" s="127">
        <v>4</v>
      </c>
      <c r="L13" s="127">
        <v>4</v>
      </c>
      <c r="M13" s="127">
        <v>4</v>
      </c>
      <c r="N13" s="127">
        <v>4</v>
      </c>
      <c r="O13" s="2"/>
      <c r="P13" s="2"/>
      <c r="Q13" s="2"/>
      <c r="R13" s="127"/>
      <c r="S13" s="127"/>
      <c r="T13" s="3">
        <v>21659</v>
      </c>
      <c r="V13" s="11"/>
      <c r="W13" s="11"/>
    </row>
    <row r="14" spans="1:23" ht="42.75" customHeight="1" x14ac:dyDescent="0.3">
      <c r="A14" s="136"/>
      <c r="B14" s="232"/>
      <c r="C14" s="136"/>
      <c r="D14" s="126" t="s">
        <v>54</v>
      </c>
      <c r="E14" s="4">
        <v>70538.570000000007</v>
      </c>
      <c r="F14" s="4">
        <v>70538.570000000007</v>
      </c>
      <c r="G14" s="4">
        <v>70538.570000000007</v>
      </c>
      <c r="H14" s="4">
        <v>70538.570000000007</v>
      </c>
      <c r="I14" s="4">
        <v>70538.570000000007</v>
      </c>
      <c r="J14" s="4">
        <v>70538.570000000007</v>
      </c>
      <c r="K14" s="4">
        <v>70538.570000000007</v>
      </c>
      <c r="L14" s="4">
        <v>70538.570000000007</v>
      </c>
      <c r="M14" s="4">
        <v>70538.570000000007</v>
      </c>
      <c r="N14" s="4">
        <v>70538.59</v>
      </c>
      <c r="O14" s="4"/>
      <c r="P14" s="4"/>
      <c r="Q14" s="4">
        <f>SUM(E14:P14)</f>
        <v>705385.72000000009</v>
      </c>
      <c r="R14" s="4">
        <v>-705385.72</v>
      </c>
      <c r="S14" s="4">
        <f>+Q14+R14</f>
        <v>0</v>
      </c>
      <c r="T14" s="3"/>
      <c r="V14" s="11"/>
      <c r="W14" s="11"/>
    </row>
    <row r="15" spans="1:23" x14ac:dyDescent="0.3">
      <c r="A15" s="190" t="s">
        <v>6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07">
        <f>+Q12+Q14</f>
        <v>26328946.719999999</v>
      </c>
      <c r="R15" s="107">
        <f>+R12+R14</f>
        <v>-507306.28</v>
      </c>
      <c r="S15" s="107">
        <f>+S12+S14</f>
        <v>25821640.440000001</v>
      </c>
      <c r="T15" s="117"/>
    </row>
    <row r="16" spans="1:23" x14ac:dyDescent="0.3">
      <c r="O16" s="11"/>
      <c r="P16" s="11"/>
      <c r="Q16" s="115"/>
      <c r="R16" s="115"/>
      <c r="S16" s="115"/>
      <c r="T16" s="11"/>
    </row>
    <row r="17" spans="17:19" x14ac:dyDescent="0.3">
      <c r="Q17" s="11"/>
      <c r="R17" s="11"/>
      <c r="S17" s="11"/>
    </row>
  </sheetData>
  <mergeCells count="33">
    <mergeCell ref="A15:P15"/>
    <mergeCell ref="A11:A12"/>
    <mergeCell ref="B11:B12"/>
    <mergeCell ref="C11:C12"/>
    <mergeCell ref="A13:A14"/>
    <mergeCell ref="B13:B14"/>
    <mergeCell ref="C13:C14"/>
    <mergeCell ref="A5:T5"/>
    <mergeCell ref="D6:I6"/>
    <mergeCell ref="J6:N6"/>
    <mergeCell ref="O6:T6"/>
    <mergeCell ref="D7:I7"/>
    <mergeCell ref="A6:C6"/>
    <mergeCell ref="O7:T7"/>
    <mergeCell ref="A1:T1"/>
    <mergeCell ref="A2:C2"/>
    <mergeCell ref="D2:L2"/>
    <mergeCell ref="M2:T2"/>
    <mergeCell ref="A3:C3"/>
    <mergeCell ref="D3:L3"/>
    <mergeCell ref="M3:T3"/>
    <mergeCell ref="E9:P9"/>
    <mergeCell ref="T9:T10"/>
    <mergeCell ref="J7:N7"/>
    <mergeCell ref="A8:T8"/>
    <mergeCell ref="A9:A10"/>
    <mergeCell ref="B9:B10"/>
    <mergeCell ref="C9:C10"/>
    <mergeCell ref="D9:D10"/>
    <mergeCell ref="A7:C7"/>
    <mergeCell ref="Q9:Q10"/>
    <mergeCell ref="R9:R10"/>
    <mergeCell ref="S9:S10"/>
  </mergeCells>
  <printOptions horizontalCentered="1"/>
  <pageMargins left="0.70866141732283472" right="0.70866141732283472" top="1.171875" bottom="0.74803149606299213" header="0.31496062992125984" footer="0.31496062992125984"/>
  <pageSetup paperSize="5" scale="70" orientation="landscape" verticalDpi="300" r:id="rId1"/>
  <headerFooter>
    <oddHeader>&amp;L&amp;G&amp;C&amp;"Arial Black,Normal"&amp;14H. AYUNTAMIENTO MUNICIPAL CONSTITUCIONAL DE
BENITO JUÁREZ, GUERRERO
EJERCICIO FISCAL 2021&amp;R&amp;G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35</vt:i4>
      </vt:variant>
    </vt:vector>
  </HeadingPairs>
  <TitlesOfParts>
    <vt:vector size="66" baseType="lpstr">
      <vt:lpstr>Portada</vt:lpstr>
      <vt:lpstr>Presidencia</vt:lpstr>
      <vt:lpstr>Sindicatura</vt:lpstr>
      <vt:lpstr>Regidurias</vt:lpstr>
      <vt:lpstr>Catastro</vt:lpstr>
      <vt:lpstr>Sec. Gral.</vt:lpstr>
      <vt:lpstr>Tesorería</vt:lpstr>
      <vt:lpstr>DIF</vt:lpstr>
      <vt:lpstr>OP</vt:lpstr>
      <vt:lpstr>Servic. Púb.</vt:lpstr>
      <vt:lpstr>SP-Trans-Protec Civ</vt:lpstr>
      <vt:lpstr>Social</vt:lpstr>
      <vt:lpstr>Educac.</vt:lpstr>
      <vt:lpstr>OCI</vt:lpstr>
      <vt:lpstr>Mujer</vt:lpstr>
      <vt:lpstr>Evalua</vt:lpstr>
      <vt:lpstr>Com Soc</vt:lpstr>
      <vt:lpstr>Oficialia M</vt:lpstr>
      <vt:lpstr>Direc. Agua P</vt:lpstr>
      <vt:lpstr>Salud</vt:lpstr>
      <vt:lpstr>Direc. Ecolog.</vt:lpstr>
      <vt:lpstr>Juric.</vt:lpstr>
      <vt:lpstr>RegCiv</vt:lpstr>
      <vt:lpstr>Depor</vt:lpstr>
      <vt:lpstr>Juventud</vt:lpstr>
      <vt:lpstr>Trasnp</vt:lpstr>
      <vt:lpstr>Turis</vt:lpstr>
      <vt:lpstr>Cultura</vt:lpstr>
      <vt:lpstr>Rural</vt:lpstr>
      <vt:lpstr>ComerEspec</vt:lpstr>
      <vt:lpstr>Anexo</vt:lpstr>
      <vt:lpstr>Anexo!Área_de_impresión</vt:lpstr>
      <vt:lpstr>Catastro!Área_de_impresión</vt:lpstr>
      <vt:lpstr>'Com Soc'!Área_de_impresión</vt:lpstr>
      <vt:lpstr>ComerEspec!Área_de_impresión</vt:lpstr>
      <vt:lpstr>Cultura!Área_de_impresión</vt:lpstr>
      <vt:lpstr>Depor!Área_de_impresión</vt:lpstr>
      <vt:lpstr>DIF!Área_de_impresión</vt:lpstr>
      <vt:lpstr>'Direc. Agua P'!Área_de_impresión</vt:lpstr>
      <vt:lpstr>'Direc. Ecolog.'!Área_de_impresión</vt:lpstr>
      <vt:lpstr>Educac.!Área_de_impresión</vt:lpstr>
      <vt:lpstr>Evalua!Área_de_impresión</vt:lpstr>
      <vt:lpstr>Juric.!Área_de_impresión</vt:lpstr>
      <vt:lpstr>Juventud!Área_de_impresión</vt:lpstr>
      <vt:lpstr>Mujer!Área_de_impresión</vt:lpstr>
      <vt:lpstr>'Oficialia M'!Área_de_impresión</vt:lpstr>
      <vt:lpstr>Portada!Área_de_impresión</vt:lpstr>
      <vt:lpstr>Presidencia!Área_de_impresión</vt:lpstr>
      <vt:lpstr>RegCiv!Área_de_impresión</vt:lpstr>
      <vt:lpstr>Regidurias!Área_de_impresión</vt:lpstr>
      <vt:lpstr>Rural!Área_de_impresión</vt:lpstr>
      <vt:lpstr>Salud!Área_de_impresión</vt:lpstr>
      <vt:lpstr>'Sec. Gral.'!Área_de_impresión</vt:lpstr>
      <vt:lpstr>'Servic. Púb.'!Área_de_impresión</vt:lpstr>
      <vt:lpstr>Sindicatura!Área_de_impresión</vt:lpstr>
      <vt:lpstr>Social!Área_de_impresión</vt:lpstr>
      <vt:lpstr>'SP-Trans-Protec Civ'!Área_de_impresión</vt:lpstr>
      <vt:lpstr>Tesorería!Área_de_impresión</vt:lpstr>
      <vt:lpstr>Turis!Área_de_impresión</vt:lpstr>
      <vt:lpstr>ComerEspec!Títulos_a_imprimir</vt:lpstr>
      <vt:lpstr>Cultura!Títulos_a_imprimir</vt:lpstr>
      <vt:lpstr>Depor!Títulos_a_imprimir</vt:lpstr>
      <vt:lpstr>DIF!Títulos_a_imprimir</vt:lpstr>
      <vt:lpstr>Juventud!Títulos_a_imprimir</vt:lpstr>
      <vt:lpstr>OCI!Títulos_a_imprimir</vt:lpstr>
      <vt:lpstr>Trasnp!Títulos_a_imprimir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Memo Luis</cp:lastModifiedBy>
  <cp:lastPrinted>2022-04-21T23:50:33Z</cp:lastPrinted>
  <dcterms:created xsi:type="dcterms:W3CDTF">2015-06-16T03:30:42Z</dcterms:created>
  <dcterms:modified xsi:type="dcterms:W3CDTF">2023-11-10T18:29:00Z</dcterms:modified>
</cp:coreProperties>
</file>