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XCEL\4.3. IP\"/>
    </mc:Choice>
  </mc:AlternateContent>
  <xr:revisionPtr revIDLastSave="0" documentId="13_ncr:1_{B3BBEDC5-B06C-4EE7-9E4B-4E26DB9EAB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-4" sheetId="36" r:id="rId1"/>
    <sheet name="Hoja1" sheetId="37" state="hidden" r:id="rId2"/>
  </sheets>
  <externalReferences>
    <externalReference r:id="rId3"/>
    <externalReference r:id="rId4"/>
    <externalReference r:id="rId5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6" l="1"/>
  <c r="E24" i="36" l="1"/>
  <c r="G15" i="37" l="1"/>
  <c r="D15" i="37"/>
  <c r="E15" i="37"/>
  <c r="D10" i="36"/>
  <c r="F10" i="36" s="1"/>
  <c r="D13" i="36" l="1"/>
  <c r="F13" i="36" s="1"/>
  <c r="I16" i="37" l="1"/>
  <c r="H11" i="37"/>
  <c r="J11" i="37" s="1"/>
  <c r="H10" i="37"/>
  <c r="H9" i="37"/>
  <c r="H5" i="37"/>
  <c r="H14" i="37"/>
  <c r="J14" i="37" s="1"/>
  <c r="K23" i="37"/>
  <c r="H13" i="37"/>
  <c r="H12" i="37" l="1"/>
  <c r="H3" i="37" l="1"/>
  <c r="J3" i="37" s="1"/>
  <c r="J13" i="37" l="1"/>
  <c r="H4" i="37" l="1"/>
  <c r="J4" i="37" s="1"/>
  <c r="J5" i="37"/>
  <c r="J7" i="37"/>
  <c r="J8" i="37"/>
  <c r="J9" i="37"/>
  <c r="J10" i="37"/>
  <c r="J12" i="37"/>
  <c r="H6" i="37"/>
  <c r="J6" i="37" s="1"/>
  <c r="H7" i="37"/>
  <c r="H8" i="37"/>
  <c r="C24" i="36"/>
  <c r="F15" i="37"/>
  <c r="C15" i="37"/>
  <c r="D19" i="36" l="1"/>
  <c r="F19" i="36" s="1"/>
  <c r="D20" i="36"/>
  <c r="F20" i="36" s="1"/>
  <c r="D21" i="36"/>
  <c r="F21" i="36" s="1"/>
  <c r="D22" i="36"/>
  <c r="F22" i="36" s="1"/>
  <c r="D23" i="36"/>
  <c r="F23" i="36" s="1"/>
  <c r="D18" i="36"/>
  <c r="F18" i="36" s="1"/>
  <c r="D16" i="36"/>
  <c r="F16" i="36" s="1"/>
  <c r="D11" i="36"/>
  <c r="F11" i="36" s="1"/>
  <c r="F24" i="36" s="1"/>
  <c r="D12" i="36"/>
  <c r="F12" i="36" s="1"/>
  <c r="D14" i="36"/>
  <c r="F14" i="36" s="1"/>
  <c r="D15" i="36"/>
  <c r="F15" i="36" s="1"/>
  <c r="D24" i="36" l="1"/>
</calcChain>
</file>

<file path=xl/sharedStrings.xml><?xml version="1.0" encoding="utf-8"?>
<sst xmlns="http://schemas.openxmlformats.org/spreadsheetml/2006/main" count="48" uniqueCount="44">
  <si>
    <t>Resumen de recursos recibidos por transferencias</t>
  </si>
  <si>
    <t>Fondo o programa</t>
  </si>
  <si>
    <t>Información contable</t>
  </si>
  <si>
    <t>Rendimientos financieros</t>
  </si>
  <si>
    <t>Total disponible</t>
  </si>
  <si>
    <t>Fondo General de Participaciones</t>
  </si>
  <si>
    <t>Fondo de Fomento Municipal</t>
  </si>
  <si>
    <t>Fondo de Infraestructura Municipal</t>
  </si>
  <si>
    <t>Fondo de Aportaciones para la Infraestructura Social Municipal</t>
  </si>
  <si>
    <t>Fondo de Aportaciones para el Fortalecimiento de los Municipios</t>
  </si>
  <si>
    <t>Inversión Estatal Directa</t>
  </si>
  <si>
    <t>Fideicomiso para Coadyuvar al Desarrollo de las Entidades Federativas y Municipios (FIDEM)</t>
  </si>
  <si>
    <t>Programa de Agua Potable, Alcantarillado y Saneamiento en Zonas Urbanas</t>
  </si>
  <si>
    <t>Congregación Mariana Trinitaria</t>
  </si>
  <si>
    <t>Otros programas (deberán especificar y abrir una fila por cada uno)</t>
  </si>
  <si>
    <t xml:space="preserve">T o t a l  </t>
  </si>
  <si>
    <t>Ingreso bruto</t>
  </si>
  <si>
    <t>Recursos Federales</t>
  </si>
  <si>
    <t>Recursos Estatales</t>
  </si>
  <si>
    <t>Formato IP-4</t>
  </si>
  <si>
    <t>Ingreso neto</t>
  </si>
  <si>
    <t xml:space="preserve">Nota:  El detalle presentado en el formato es de manera ilustrativa y no es limitante para su adaptación por parte del ente fiscalizable, en atención a los conceptos de ingresos que correspondan.   </t>
  </si>
  <si>
    <t>Municipio: BENITO JUÁREZ, GUERRERO</t>
  </si>
  <si>
    <t>Del 01 de ENERO al 31 de DICIEMBRE de 2021</t>
  </si>
  <si>
    <t>Descuentos (FONSOL)</t>
  </si>
  <si>
    <t>Fondo de Aportaciones Estatales para la Infraestructura Social Municipal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</si>
  <si>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</si>
  <si>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</si>
  <si>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</si>
  <si>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</si>
  <si>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</si>
  <si>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</si>
  <si>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</si>
  <si>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</si>
  <si>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</si>
  <si>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</si>
  <si>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</si>
  <si>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</si>
  <si>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FEIEF</t>
  </si>
  <si>
    <t>DIFERENCIA</t>
  </si>
  <si>
    <t>isr enajenacion de bienes</t>
  </si>
  <si>
    <t>Registrado</t>
  </si>
  <si>
    <t>CFDI POR 1,812 DE FECHA 29 DE SEPTIEMBRE DE 2021</t>
  </si>
  <si>
    <t>Programa de Devolución de Derechos PRODDER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</si>
</sst>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rgb="FF000000"/>
      <name val="Calibri"/>
      <family val="2"/>
      <charset val="204"/>
    </font>
    <font>
      <b/>
      <i/>
      <sz val="9"/>
      <color theme="8" tint="-0.249977111117893"/>
      <name val="Arial"/>
      <family val="2"/>
    </font>
    <font>
      <sz val="10"/>
      <color theme="4"/>
      <name val="Arial Narrow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0" fontId="6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7" applyFont="1"/>
    <xf numFmtId="0" fontId="7" fillId="0" borderId="0" xfId="6" applyFont="1" applyBorder="1" applyAlignment="1">
      <alignment vertical="top" wrapText="1"/>
    </xf>
    <xf numFmtId="0" fontId="2" fillId="2" borderId="4" xfId="7" applyFont="1" applyFill="1" applyBorder="1" applyAlignment="1">
      <alignment horizontal="center" vertical="center" wrapText="1"/>
    </xf>
    <xf numFmtId="0" fontId="6" fillId="0" borderId="5" xfId="7" applyFont="1" applyBorder="1" applyAlignment="1">
      <alignment vertical="center" wrapText="1"/>
    </xf>
    <xf numFmtId="43" fontId="6" fillId="0" borderId="5" xfId="15" applyFont="1" applyBorder="1" applyAlignment="1"/>
    <xf numFmtId="0" fontId="6" fillId="0" borderId="4" xfId="7" applyFont="1" applyBorder="1" applyAlignment="1">
      <alignment wrapText="1"/>
    </xf>
    <xf numFmtId="0" fontId="6" fillId="0" borderId="4" xfId="7" applyFont="1" applyBorder="1" applyAlignment="1"/>
    <xf numFmtId="0" fontId="6" fillId="0" borderId="4" xfId="7" applyFont="1" applyBorder="1" applyAlignment="1">
      <alignment vertical="center" wrapText="1"/>
    </xf>
    <xf numFmtId="0" fontId="6" fillId="0" borderId="4" xfId="7" applyFont="1" applyBorder="1" applyAlignment="1">
      <alignment vertical="top" wrapText="1"/>
    </xf>
    <xf numFmtId="43" fontId="6" fillId="0" borderId="4" xfId="15" applyFont="1" applyBorder="1" applyAlignment="1"/>
    <xf numFmtId="0" fontId="2" fillId="2" borderId="5" xfId="7" applyFont="1" applyFill="1" applyBorder="1" applyAlignment="1">
      <alignment horizontal="center" vertical="center" wrapText="1"/>
    </xf>
    <xf numFmtId="0" fontId="2" fillId="2" borderId="4" xfId="7" applyFont="1" applyFill="1" applyBorder="1" applyAlignment="1">
      <alignment horizontal="center" vertical="center"/>
    </xf>
    <xf numFmtId="0" fontId="5" fillId="0" borderId="0" xfId="20" applyFont="1" applyAlignment="1">
      <alignment horizontal="center"/>
    </xf>
    <xf numFmtId="0" fontId="7" fillId="0" borderId="0" xfId="20" applyFont="1"/>
    <xf numFmtId="0" fontId="9" fillId="0" borderId="0" xfId="20" applyFont="1" applyAlignment="1"/>
    <xf numFmtId="0" fontId="12" fillId="0" borderId="0" xfId="20" applyFont="1"/>
    <xf numFmtId="0" fontId="14" fillId="0" borderId="7" xfId="14" applyFont="1" applyBorder="1" applyAlignment="1">
      <alignment wrapText="1"/>
    </xf>
    <xf numFmtId="0" fontId="7" fillId="0" borderId="0" xfId="20" applyFont="1" applyAlignment="1">
      <alignment horizontal="left"/>
    </xf>
    <xf numFmtId="0" fontId="7" fillId="0" borderId="0" xfId="20" applyFont="1" applyAlignment="1">
      <alignment horizontal="center"/>
    </xf>
    <xf numFmtId="0" fontId="7" fillId="0" borderId="0" xfId="20" applyFont="1" applyBorder="1"/>
    <xf numFmtId="0" fontId="5" fillId="0" borderId="0" xfId="20" applyFont="1"/>
    <xf numFmtId="0" fontId="6" fillId="0" borderId="4" xfId="7" applyFont="1" applyBorder="1" applyAlignment="1">
      <alignment vertical="center"/>
    </xf>
    <xf numFmtId="0" fontId="14" fillId="0" borderId="0" xfId="14" applyFont="1" applyBorder="1" applyAlignment="1">
      <alignment vertical="center" wrapText="1"/>
    </xf>
    <xf numFmtId="0" fontId="14" fillId="0" borderId="9" xfId="14" applyFont="1" applyBorder="1" applyAlignment="1">
      <alignment vertical="center" wrapText="1"/>
    </xf>
    <xf numFmtId="0" fontId="4" fillId="0" borderId="4" xfId="20" applyFont="1" applyBorder="1" applyAlignment="1">
      <alignment horizontal="left" vertical="center" wrapText="1"/>
    </xf>
    <xf numFmtId="0" fontId="15" fillId="0" borderId="0" xfId="20" quotePrefix="1" applyFont="1" applyAlignment="1">
      <alignment horizontal="center"/>
    </xf>
    <xf numFmtId="0" fontId="2" fillId="0" borderId="1" xfId="7" applyFont="1" applyBorder="1" applyAlignment="1">
      <alignment horizontal="right" vertical="center"/>
    </xf>
    <xf numFmtId="43" fontId="6" fillId="0" borderId="5" xfId="26" applyFont="1" applyBorder="1" applyAlignment="1"/>
    <xf numFmtId="43" fontId="6" fillId="0" borderId="6" xfId="15" applyFont="1" applyBorder="1" applyAlignment="1"/>
    <xf numFmtId="43" fontId="6" fillId="0" borderId="3" xfId="26" applyFont="1" applyBorder="1" applyAlignment="1">
      <alignment vertical="top" wrapText="1"/>
    </xf>
    <xf numFmtId="43" fontId="0" fillId="0" borderId="0" xfId="26" applyFont="1"/>
    <xf numFmtId="0" fontId="6" fillId="0" borderId="0" xfId="7" applyFont="1" applyFill="1" applyBorder="1" applyAlignment="1">
      <alignment vertical="center" wrapText="1"/>
    </xf>
    <xf numFmtId="43" fontId="16" fillId="0" borderId="0" xfId="0" applyNumberFormat="1" applyFont="1"/>
    <xf numFmtId="43" fontId="2" fillId="0" borderId="3" xfId="7" applyNumberFormat="1" applyFont="1" applyBorder="1" applyAlignment="1">
      <alignment vertical="center"/>
    </xf>
    <xf numFmtId="43" fontId="7" fillId="0" borderId="0" xfId="26" applyFont="1"/>
    <xf numFmtId="0" fontId="6" fillId="0" borderId="0" xfId="7" applyFont="1" applyFill="1" applyBorder="1" applyAlignment="1">
      <alignment horizontal="center" vertical="center" wrapText="1"/>
    </xf>
    <xf numFmtId="43" fontId="16" fillId="3" borderId="0" xfId="0" applyNumberFormat="1" applyFont="1" applyFill="1"/>
    <xf numFmtId="43" fontId="0" fillId="3" borderId="0" xfId="26" applyFont="1" applyFill="1"/>
    <xf numFmtId="43" fontId="0" fillId="4" borderId="0" xfId="26" applyFont="1" applyFill="1"/>
    <xf numFmtId="43" fontId="0" fillId="0" borderId="0" xfId="26" applyFont="1" applyFill="1"/>
    <xf numFmtId="43" fontId="16" fillId="0" borderId="0" xfId="26" applyFont="1"/>
    <xf numFmtId="43" fontId="0" fillId="5" borderId="0" xfId="26" applyFont="1" applyFill="1"/>
    <xf numFmtId="0" fontId="6" fillId="6" borderId="0" xfId="7" applyFont="1" applyFill="1" applyBorder="1" applyAlignment="1">
      <alignment horizontal="center" vertical="center" wrapText="1"/>
    </xf>
    <xf numFmtId="43" fontId="16" fillId="0" borderId="0" xfId="0" applyNumberFormat="1" applyFont="1" applyFill="1"/>
    <xf numFmtId="43" fontId="0" fillId="0" borderId="0" xfId="0" applyNumberFormat="1"/>
    <xf numFmtId="43" fontId="7" fillId="0" borderId="0" xfId="20" applyNumberFormat="1" applyFont="1"/>
    <xf numFmtId="0" fontId="6" fillId="0" borderId="4" xfId="7" applyFont="1" applyFill="1" applyBorder="1" applyAlignment="1">
      <alignment vertical="center" wrapText="1"/>
    </xf>
    <xf numFmtId="43" fontId="6" fillId="0" borderId="4" xfId="26" applyFont="1" applyFill="1" applyBorder="1" applyAlignment="1"/>
    <xf numFmtId="43" fontId="6" fillId="0" borderId="4" xfId="15" applyFont="1" applyFill="1" applyBorder="1" applyAlignment="1"/>
    <xf numFmtId="43" fontId="6" fillId="0" borderId="5" xfId="15" applyFont="1" applyFill="1" applyBorder="1" applyAlignment="1"/>
    <xf numFmtId="43" fontId="6" fillId="0" borderId="4" xfId="27" applyNumberFormat="1" applyFont="1" applyBorder="1" applyAlignment="1"/>
    <xf numFmtId="0" fontId="14" fillId="0" borderId="8" xfId="14" applyFont="1" applyBorder="1" applyAlignment="1">
      <alignment vertical="top" wrapText="1"/>
    </xf>
    <xf numFmtId="0" fontId="5" fillId="0" borderId="0" xfId="6" applyFont="1" applyAlignment="1">
      <alignment horizontal="center"/>
    </xf>
    <xf numFmtId="0" fontId="5" fillId="0" borderId="0" xfId="20" applyFont="1" applyAlignment="1">
      <alignment horizontal="center"/>
    </xf>
    <xf numFmtId="0" fontId="2" fillId="2" borderId="4" xfId="7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</cellXfs>
  <cellStyles count="28">
    <cellStyle name="Millares" xfId="26" builtinId="3"/>
    <cellStyle name="Millares 2 2" xfId="15" xr:uid="{00000000-0005-0000-0000-000001000000}"/>
    <cellStyle name="Millares 2 3" xfId="3" xr:uid="{00000000-0005-0000-0000-000002000000}"/>
    <cellStyle name="Millares 5" xfId="1" xr:uid="{00000000-0005-0000-0000-000003000000}"/>
    <cellStyle name="Moneda" xfId="27" builtinId="4"/>
    <cellStyle name="Moneda 2 2" xfId="9" xr:uid="{00000000-0005-0000-0000-000005000000}"/>
    <cellStyle name="Normal" xfId="0" builtinId="0"/>
    <cellStyle name="Normal 10" xfId="2" xr:uid="{00000000-0005-0000-0000-000007000000}"/>
    <cellStyle name="Normal 10 3" xfId="25" xr:uid="{00000000-0005-0000-0000-000008000000}"/>
    <cellStyle name="Normal 10 6" xfId="23" xr:uid="{00000000-0005-0000-0000-000009000000}"/>
    <cellStyle name="Normal 15" xfId="6" xr:uid="{00000000-0005-0000-0000-00000A000000}"/>
    <cellStyle name="Normal 15 2" xfId="22" xr:uid="{00000000-0005-0000-0000-00000B000000}"/>
    <cellStyle name="Normal 2" xfId="11" xr:uid="{00000000-0005-0000-0000-00000C000000}"/>
    <cellStyle name="Normal 2 2" xfId="7" xr:uid="{00000000-0005-0000-0000-00000D000000}"/>
    <cellStyle name="Normal 3" xfId="12" xr:uid="{00000000-0005-0000-0000-00000E000000}"/>
    <cellStyle name="Normal 3 2" xfId="17" xr:uid="{00000000-0005-0000-0000-00000F000000}"/>
    <cellStyle name="Normal 4" xfId="13" xr:uid="{00000000-0005-0000-0000-000010000000}"/>
    <cellStyle name="Normal 4 2" xfId="20" xr:uid="{00000000-0005-0000-0000-000011000000}"/>
    <cellStyle name="Normal 6 3 2 2" xfId="16" xr:uid="{00000000-0005-0000-0000-000012000000}"/>
    <cellStyle name="Normal 6 4" xfId="5" xr:uid="{00000000-0005-0000-0000-000013000000}"/>
    <cellStyle name="Normal 6 7" xfId="18" xr:uid="{00000000-0005-0000-0000-000014000000}"/>
    <cellStyle name="Normal 6 8 2" xfId="21" xr:uid="{00000000-0005-0000-0000-000015000000}"/>
    <cellStyle name="Normal 7 2" xfId="8" xr:uid="{00000000-0005-0000-0000-000016000000}"/>
    <cellStyle name="Normal 7 3 2" xfId="14" xr:uid="{00000000-0005-0000-0000-000017000000}"/>
    <cellStyle name="Normal 7 4" xfId="19" xr:uid="{00000000-0005-0000-0000-000018000000}"/>
    <cellStyle name="Normal 9 3" xfId="4" xr:uid="{00000000-0005-0000-0000-000019000000}"/>
    <cellStyle name="Porcentaje 2 2" xfId="24" xr:uid="{00000000-0005-0000-0000-00001A000000}"/>
    <cellStyle name="Porcentual 2" xfId="10" xr:uid="{00000000-0005-0000-0000-00001B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1097280</xdr:colOff>
      <xdr:row>4</xdr:row>
      <xdr:rowOff>242972</xdr:rowOff>
    </xdr:to>
    <xdr:pic>
      <xdr:nvPicPr>
        <xdr:cNvPr id="14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370768</xdr:colOff>
      <xdr:row>0</xdr:row>
      <xdr:rowOff>0</xdr:rowOff>
    </xdr:from>
    <xdr:to>
      <xdr:col>5</xdr:col>
      <xdr:colOff>198120</xdr:colOff>
      <xdr:row>4</xdr:row>
      <xdr:rowOff>167641</xdr:rowOff>
    </xdr:to>
    <xdr:pic>
      <xdr:nvPicPr>
        <xdr:cNvPr id="15" name="Imagen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228" y="0"/>
          <a:ext cx="955112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zoomScaleNormal="100" workbookViewId="0">
      <pane ySplit="8" topLeftCell="A9" activePane="bottomLeft" state="frozen"/>
      <selection pane="bottomLeft" activeCell="A14" sqref="A14"/>
    </sheetView>
  </sheetViews>
  <sheetFormatPr baseColWidth="10" defaultColWidth="11.42578125" defaultRowHeight="12.75" x14ac:dyDescent="0.2"/>
  <cols>
    <col min="1" max="1" width="59.140625" style="14" customWidth="1"/>
    <col min="2" max="2" width="16" style="14" customWidth="1"/>
    <col min="3" max="3" width="17.7109375" style="14" customWidth="1"/>
    <col min="4" max="5" width="16.42578125" style="14" customWidth="1"/>
    <col min="6" max="6" width="17.42578125" style="14" customWidth="1"/>
    <col min="7" max="7" width="14.85546875" style="14" customWidth="1"/>
    <col min="8" max="9" width="12.140625" style="14" bestFit="1" customWidth="1"/>
    <col min="10" max="16384" width="11.42578125" style="14"/>
  </cols>
  <sheetData>
    <row r="1" spans="1:9" ht="15" x14ac:dyDescent="0.25">
      <c r="A1" s="21"/>
      <c r="B1" s="21"/>
      <c r="C1" s="21"/>
      <c r="D1" s="21"/>
      <c r="E1" s="21"/>
      <c r="F1" s="13" t="s">
        <v>19</v>
      </c>
    </row>
    <row r="2" spans="1:9" ht="15.75" x14ac:dyDescent="0.25">
      <c r="A2" s="53" t="s">
        <v>22</v>
      </c>
      <c r="B2" s="53"/>
      <c r="C2" s="53"/>
      <c r="D2" s="53"/>
      <c r="E2" s="53"/>
      <c r="F2" s="53"/>
      <c r="G2" s="15"/>
    </row>
    <row r="3" spans="1:9" s="16" customFormat="1" ht="15.75" x14ac:dyDescent="0.25">
      <c r="A3" s="54" t="s">
        <v>0</v>
      </c>
      <c r="B3" s="54"/>
      <c r="C3" s="54"/>
      <c r="D3" s="54"/>
      <c r="E3" s="54"/>
      <c r="F3" s="54"/>
    </row>
    <row r="4" spans="1:9" ht="15" x14ac:dyDescent="0.25">
      <c r="A4" s="54" t="s">
        <v>23</v>
      </c>
      <c r="B4" s="54"/>
      <c r="C4" s="54"/>
      <c r="D4" s="54"/>
      <c r="E4" s="54"/>
      <c r="F4" s="54"/>
    </row>
    <row r="5" spans="1:9" ht="20.25" customHeight="1" x14ac:dyDescent="0.2">
      <c r="A5" s="26"/>
      <c r="B5" s="26"/>
      <c r="C5" s="26"/>
      <c r="D5" s="26"/>
      <c r="E5" s="26"/>
      <c r="F5" s="26"/>
    </row>
    <row r="6" spans="1:9" ht="5.25" customHeight="1" x14ac:dyDescent="0.2">
      <c r="A6" s="1"/>
      <c r="B6" s="1"/>
      <c r="C6" s="1"/>
      <c r="D6" s="1"/>
      <c r="E6" s="1"/>
      <c r="F6" s="1"/>
    </row>
    <row r="7" spans="1:9" ht="12.75" customHeight="1" x14ac:dyDescent="0.2">
      <c r="A7" s="55" t="s">
        <v>1</v>
      </c>
      <c r="B7" s="56" t="s">
        <v>2</v>
      </c>
      <c r="C7" s="57"/>
      <c r="D7" s="57"/>
      <c r="E7" s="57"/>
      <c r="F7" s="58"/>
    </row>
    <row r="8" spans="1:9" ht="26.25" customHeight="1" thickBot="1" x14ac:dyDescent="0.25">
      <c r="A8" s="55"/>
      <c r="B8" s="11" t="s">
        <v>16</v>
      </c>
      <c r="C8" s="3" t="s">
        <v>24</v>
      </c>
      <c r="D8" s="12" t="s">
        <v>20</v>
      </c>
      <c r="E8" s="3" t="s">
        <v>3</v>
      </c>
      <c r="F8" s="3" t="s">
        <v>4</v>
      </c>
    </row>
    <row r="9" spans="1:9" ht="24.75" customHeight="1" x14ac:dyDescent="0.2">
      <c r="A9" s="24" t="s">
        <v>17</v>
      </c>
      <c r="B9" s="17"/>
      <c r="C9" s="17"/>
      <c r="D9" s="17"/>
      <c r="E9" s="17"/>
      <c r="F9" s="17"/>
    </row>
    <row r="10" spans="1:9" ht="16.5" customHeight="1" x14ac:dyDescent="0.2">
      <c r="A10" s="4" t="s">
        <v>5</v>
      </c>
      <c r="B10" s="28">
        <v>17713699.199999999</v>
      </c>
      <c r="C10" s="5">
        <v>152339</v>
      </c>
      <c r="D10" s="5">
        <f>B10-C10</f>
        <v>17561360.199999999</v>
      </c>
      <c r="E10" s="5">
        <v>806.97</v>
      </c>
      <c r="F10" s="5">
        <f>D10+E10</f>
        <v>17562167.169999998</v>
      </c>
      <c r="G10" s="35"/>
    </row>
    <row r="11" spans="1:9" ht="16.5" customHeight="1" x14ac:dyDescent="0.2">
      <c r="A11" s="4" t="s">
        <v>6</v>
      </c>
      <c r="B11" s="28">
        <v>1820773.02</v>
      </c>
      <c r="C11" s="5"/>
      <c r="D11" s="5">
        <f t="shared" ref="D11:D16" si="0">B11-C11</f>
        <v>1820773.02</v>
      </c>
      <c r="E11" s="5"/>
      <c r="F11" s="5">
        <f t="shared" ref="F11:F16" si="1">D11+E11</f>
        <v>1820773.02</v>
      </c>
      <c r="G11" s="35"/>
    </row>
    <row r="12" spans="1:9" ht="16.5" customHeight="1" x14ac:dyDescent="0.2">
      <c r="A12" s="4" t="s">
        <v>7</v>
      </c>
      <c r="B12" s="28">
        <v>555861.12</v>
      </c>
      <c r="C12" s="5"/>
      <c r="D12" s="5">
        <f t="shared" si="0"/>
        <v>555861.12</v>
      </c>
      <c r="E12" s="5"/>
      <c r="F12" s="5">
        <f t="shared" si="1"/>
        <v>555861.12</v>
      </c>
      <c r="G12" s="46"/>
      <c r="H12" s="35"/>
      <c r="I12" s="35"/>
    </row>
    <row r="13" spans="1:9" ht="16.5" customHeight="1" x14ac:dyDescent="0.2">
      <c r="A13" s="4" t="s">
        <v>38</v>
      </c>
      <c r="B13" s="28">
        <v>254761.69</v>
      </c>
      <c r="C13" s="5"/>
      <c r="D13" s="5">
        <f>B13-C13</f>
        <v>254761.69</v>
      </c>
      <c r="E13" s="5"/>
      <c r="F13" s="5">
        <f>D13+E13</f>
        <v>254761.69</v>
      </c>
      <c r="H13" s="35"/>
    </row>
    <row r="14" spans="1:9" ht="16.5" customHeight="1" x14ac:dyDescent="0.2">
      <c r="A14" s="47" t="s">
        <v>8</v>
      </c>
      <c r="B14" s="48">
        <v>25227223.999999996</v>
      </c>
      <c r="C14" s="49"/>
      <c r="D14" s="50">
        <f t="shared" si="0"/>
        <v>25227223.999999996</v>
      </c>
      <c r="E14" s="49">
        <v>125.51</v>
      </c>
      <c r="F14" s="50">
        <f t="shared" si="1"/>
        <v>25227349.509999998</v>
      </c>
      <c r="H14" s="46"/>
    </row>
    <row r="15" spans="1:9" ht="16.5" customHeight="1" x14ac:dyDescent="0.2">
      <c r="A15" s="47" t="s">
        <v>9</v>
      </c>
      <c r="B15" s="48">
        <v>10597016</v>
      </c>
      <c r="C15" s="49"/>
      <c r="D15" s="50">
        <f t="shared" si="0"/>
        <v>10597016</v>
      </c>
      <c r="E15" s="49">
        <v>27.73</v>
      </c>
      <c r="F15" s="50">
        <f t="shared" si="1"/>
        <v>10597043.73</v>
      </c>
      <c r="H15" s="35"/>
    </row>
    <row r="16" spans="1:9" ht="16.5" customHeight="1" x14ac:dyDescent="0.2">
      <c r="A16" s="22" t="s">
        <v>43</v>
      </c>
      <c r="B16" s="51">
        <v>52508</v>
      </c>
      <c r="C16" s="10"/>
      <c r="D16" s="5">
        <f t="shared" si="0"/>
        <v>52508</v>
      </c>
      <c r="E16" s="10"/>
      <c r="F16" s="5">
        <f t="shared" si="1"/>
        <v>52508</v>
      </c>
      <c r="H16" s="46"/>
    </row>
    <row r="17" spans="1:8" ht="16.5" customHeight="1" x14ac:dyDescent="0.2">
      <c r="A17" s="23" t="s">
        <v>18</v>
      </c>
      <c r="B17" s="7"/>
      <c r="C17" s="10"/>
      <c r="D17" s="10"/>
      <c r="E17" s="10"/>
      <c r="F17" s="10"/>
    </row>
    <row r="18" spans="1:8" ht="16.5" customHeight="1" x14ac:dyDescent="0.2">
      <c r="A18" s="22" t="s">
        <v>10</v>
      </c>
      <c r="B18" s="7"/>
      <c r="C18" s="10"/>
      <c r="D18" s="10">
        <f>B18-C18</f>
        <v>0</v>
      </c>
      <c r="E18" s="10"/>
      <c r="F18" s="10">
        <f>D18+E18</f>
        <v>0</v>
      </c>
    </row>
    <row r="19" spans="1:8" ht="27" customHeight="1" x14ac:dyDescent="0.2">
      <c r="A19" s="25" t="s">
        <v>11</v>
      </c>
      <c r="B19" s="7"/>
      <c r="C19" s="10"/>
      <c r="D19" s="10">
        <f t="shared" ref="D19:D23" si="2">B19-C19</f>
        <v>0</v>
      </c>
      <c r="E19" s="10"/>
      <c r="F19" s="10">
        <f t="shared" ref="F19:F23" si="3">D19+E19</f>
        <v>0</v>
      </c>
      <c r="G19" s="35"/>
    </row>
    <row r="20" spans="1:8" ht="24.75" customHeight="1" x14ac:dyDescent="0.2">
      <c r="A20" s="6" t="s">
        <v>12</v>
      </c>
      <c r="B20" s="7"/>
      <c r="C20" s="10"/>
      <c r="D20" s="10">
        <f t="shared" si="2"/>
        <v>0</v>
      </c>
      <c r="E20" s="10"/>
      <c r="F20" s="10">
        <f t="shared" si="3"/>
        <v>0</v>
      </c>
      <c r="H20" s="46"/>
    </row>
    <row r="21" spans="1:8" ht="12.75" customHeight="1" x14ac:dyDescent="0.2">
      <c r="A21" s="22" t="s">
        <v>13</v>
      </c>
      <c r="B21" s="7"/>
      <c r="C21" s="10"/>
      <c r="D21" s="10">
        <f t="shared" si="2"/>
        <v>0</v>
      </c>
      <c r="E21" s="10"/>
      <c r="F21" s="10">
        <f t="shared" si="3"/>
        <v>0</v>
      </c>
    </row>
    <row r="22" spans="1:8" ht="16.5" customHeight="1" x14ac:dyDescent="0.2">
      <c r="A22" s="8" t="s">
        <v>14</v>
      </c>
      <c r="B22" s="9"/>
      <c r="C22" s="10"/>
      <c r="D22" s="10">
        <f t="shared" si="2"/>
        <v>0</v>
      </c>
      <c r="E22" s="10"/>
      <c r="F22" s="10">
        <f t="shared" si="3"/>
        <v>0</v>
      </c>
    </row>
    <row r="23" spans="1:8" ht="16.5" customHeight="1" x14ac:dyDescent="0.2">
      <c r="A23" s="8" t="s">
        <v>25</v>
      </c>
      <c r="B23" s="30">
        <v>1277831.69</v>
      </c>
      <c r="C23" s="29"/>
      <c r="D23" s="10">
        <f t="shared" si="2"/>
        <v>1277831.69</v>
      </c>
      <c r="E23" s="29"/>
      <c r="F23" s="10">
        <f t="shared" si="3"/>
        <v>1277831.69</v>
      </c>
    </row>
    <row r="24" spans="1:8" ht="21.75" customHeight="1" x14ac:dyDescent="0.2">
      <c r="A24" s="27" t="s">
        <v>15</v>
      </c>
      <c r="B24" s="34">
        <f>SUM(B10:B23)</f>
        <v>57499674.719999999</v>
      </c>
      <c r="C24" s="34">
        <f t="shared" ref="C24:D24" si="4">SUM(C10:C23)</f>
        <v>152339</v>
      </c>
      <c r="D24" s="34">
        <f t="shared" si="4"/>
        <v>57347335.719999999</v>
      </c>
      <c r="E24" s="34">
        <f>SUM(E10:E23)</f>
        <v>960.21</v>
      </c>
      <c r="F24" s="34">
        <f>SUM(F10:F23)</f>
        <v>57348295.929999992</v>
      </c>
    </row>
    <row r="25" spans="1:8" ht="12.75" customHeight="1" x14ac:dyDescent="0.2">
      <c r="A25" s="2"/>
      <c r="B25" s="2"/>
      <c r="C25" s="2"/>
      <c r="D25" s="2"/>
      <c r="E25" s="2"/>
      <c r="F25" s="2"/>
      <c r="G25" s="2"/>
      <c r="H25" s="2"/>
    </row>
    <row r="26" spans="1:8" ht="12.75" customHeight="1" x14ac:dyDescent="0.2">
      <c r="A26" s="2"/>
      <c r="B26" s="2"/>
      <c r="C26" s="2"/>
      <c r="D26" s="2"/>
      <c r="E26" s="2"/>
      <c r="F26" s="2"/>
      <c r="G26" s="2"/>
      <c r="H26" s="2"/>
    </row>
    <row r="27" spans="1:8" ht="12.75" customHeight="1" x14ac:dyDescent="0.2">
      <c r="A27" s="2"/>
      <c r="B27" s="2"/>
      <c r="C27" s="2"/>
      <c r="D27" s="2"/>
      <c r="E27" s="2"/>
      <c r="F27" s="2"/>
      <c r="G27" s="2"/>
      <c r="H27" s="2"/>
    </row>
    <row r="28" spans="1:8" ht="12.75" customHeight="1" x14ac:dyDescent="0.2">
      <c r="A28" s="2"/>
      <c r="B28" s="2"/>
      <c r="C28" s="2"/>
      <c r="D28" s="2"/>
      <c r="E28" s="2"/>
      <c r="F28" s="2"/>
      <c r="G28" s="2"/>
      <c r="H28" s="2"/>
    </row>
    <row r="29" spans="1:8" ht="12.75" customHeight="1" x14ac:dyDescent="0.2">
      <c r="A29" s="2"/>
      <c r="B29" s="2"/>
      <c r="C29" s="2"/>
      <c r="D29" s="2"/>
      <c r="E29" s="2"/>
      <c r="F29" s="2"/>
      <c r="G29" s="2"/>
      <c r="H29" s="2"/>
    </row>
    <row r="31" spans="1:8" x14ac:dyDescent="0.2">
      <c r="A31" s="18"/>
      <c r="B31" s="18"/>
      <c r="E31" s="19"/>
    </row>
    <row r="32" spans="1:8" x14ac:dyDescent="0.2">
      <c r="A32" s="18"/>
      <c r="B32" s="18"/>
      <c r="E32" s="19"/>
    </row>
    <row r="33" spans="1:6" x14ac:dyDescent="0.2">
      <c r="A33" s="18"/>
      <c r="B33" s="18"/>
      <c r="E33" s="19"/>
    </row>
    <row r="34" spans="1:6" x14ac:dyDescent="0.2">
      <c r="A34" s="18"/>
      <c r="B34" s="18"/>
      <c r="E34" s="19"/>
    </row>
    <row r="35" spans="1:6" x14ac:dyDescent="0.2">
      <c r="A35" s="18"/>
      <c r="B35" s="18"/>
      <c r="E35" s="19"/>
    </row>
    <row r="36" spans="1:6" x14ac:dyDescent="0.2">
      <c r="A36" s="18"/>
      <c r="B36" s="18"/>
      <c r="E36" s="19"/>
    </row>
    <row r="37" spans="1:6" ht="13.5" thickBot="1" x14ac:dyDescent="0.25">
      <c r="A37" s="18"/>
      <c r="B37" s="18"/>
      <c r="E37" s="19"/>
    </row>
    <row r="38" spans="1:6" ht="34.5" customHeight="1" x14ac:dyDescent="0.2">
      <c r="A38" s="52" t="s">
        <v>21</v>
      </c>
      <c r="B38" s="52"/>
      <c r="C38" s="52"/>
      <c r="D38" s="52"/>
      <c r="E38" s="52"/>
      <c r="F38" s="52"/>
    </row>
    <row r="39" spans="1:6" x14ac:dyDescent="0.2">
      <c r="A39" s="18"/>
      <c r="B39" s="18"/>
      <c r="E39" s="19"/>
    </row>
    <row r="40" spans="1:6" x14ac:dyDescent="0.2">
      <c r="A40" s="18"/>
      <c r="B40" s="18"/>
      <c r="E40" s="19"/>
    </row>
    <row r="41" spans="1:6" x14ac:dyDescent="0.2">
      <c r="A41" s="18"/>
      <c r="B41" s="18"/>
      <c r="E41" s="19"/>
    </row>
    <row r="42" spans="1:6" x14ac:dyDescent="0.2">
      <c r="A42" s="18"/>
      <c r="B42" s="18"/>
      <c r="E42" s="19"/>
    </row>
    <row r="43" spans="1:6" x14ac:dyDescent="0.2">
      <c r="A43" s="18"/>
      <c r="B43" s="18"/>
      <c r="E43" s="19"/>
    </row>
    <row r="44" spans="1:6" x14ac:dyDescent="0.2">
      <c r="A44" s="18"/>
      <c r="B44" s="18"/>
      <c r="E44" s="19"/>
    </row>
    <row r="45" spans="1:6" x14ac:dyDescent="0.2">
      <c r="A45" s="18"/>
      <c r="B45" s="18"/>
      <c r="E45" s="19"/>
    </row>
    <row r="46" spans="1:6" x14ac:dyDescent="0.2">
      <c r="A46" s="18"/>
      <c r="B46" s="18"/>
      <c r="E46" s="19"/>
    </row>
    <row r="47" spans="1:6" x14ac:dyDescent="0.2">
      <c r="A47" s="18"/>
      <c r="B47" s="18"/>
      <c r="E47" s="19"/>
    </row>
    <row r="48" spans="1:6" ht="5.25" customHeight="1" x14ac:dyDescent="0.2">
      <c r="A48" s="18"/>
      <c r="B48" s="18"/>
      <c r="E48" s="19"/>
    </row>
    <row r="49" spans="1:5" x14ac:dyDescent="0.2">
      <c r="A49" s="20"/>
      <c r="B49" s="20"/>
      <c r="E49" s="19"/>
    </row>
  </sheetData>
  <mergeCells count="6">
    <mergeCell ref="A38:F38"/>
    <mergeCell ref="A2:F2"/>
    <mergeCell ref="A3:F3"/>
    <mergeCell ref="A4:F4"/>
    <mergeCell ref="A7:A8"/>
    <mergeCell ref="B7:F7"/>
  </mergeCells>
  <pageMargins left="0.66" right="0.3" top="0.44" bottom="0.55118110236220474" header="0.31496062992125984" footer="0.31496062992125984"/>
  <pageSetup scale="85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4"/>
  <sheetViews>
    <sheetView workbookViewId="0">
      <selection activeCell="F15" sqref="F15"/>
    </sheetView>
  </sheetViews>
  <sheetFormatPr baseColWidth="10" defaultRowHeight="15" x14ac:dyDescent="0.25"/>
  <cols>
    <col min="3" max="3" width="13.7109375" bestFit="1" customWidth="1"/>
    <col min="4" max="4" width="16.7109375" customWidth="1"/>
    <col min="8" max="8" width="12.7109375" bestFit="1" customWidth="1"/>
    <col min="9" max="9" width="13.7109375" bestFit="1" customWidth="1"/>
    <col min="10" max="10" width="15" customWidth="1"/>
    <col min="11" max="12" width="12.7109375" bestFit="1" customWidth="1"/>
    <col min="14" max="14" width="12.7109375" bestFit="1" customWidth="1"/>
  </cols>
  <sheetData>
    <row r="2" spans="2:14" ht="36" x14ac:dyDescent="0.25">
      <c r="C2" s="4" t="s">
        <v>5</v>
      </c>
      <c r="D2" s="4" t="s">
        <v>6</v>
      </c>
      <c r="E2" s="4" t="s">
        <v>7</v>
      </c>
      <c r="F2" s="32" t="s">
        <v>38</v>
      </c>
      <c r="G2" s="32" t="s">
        <v>40</v>
      </c>
      <c r="I2" s="43" t="s">
        <v>41</v>
      </c>
      <c r="J2" s="36" t="s">
        <v>39</v>
      </c>
    </row>
    <row r="3" spans="2:14" ht="16.899999999999999" customHeight="1" x14ac:dyDescent="0.25">
      <c r="B3" t="s">
        <v>26</v>
      </c>
      <c r="C3" s="31">
        <v>922136.19</v>
      </c>
      <c r="D3" s="31">
        <v>135248.49</v>
      </c>
      <c r="E3" s="31">
        <v>38946.97</v>
      </c>
      <c r="H3" s="33">
        <f>SUM(C3:F3)</f>
        <v>1096331.6499999999</v>
      </c>
      <c r="I3" s="42">
        <v>1087731.6500000001</v>
      </c>
      <c r="J3" s="33">
        <f>+I3-H3</f>
        <v>-8599.9999999997672</v>
      </c>
    </row>
    <row r="4" spans="2:14" ht="11.45" customHeight="1" x14ac:dyDescent="0.25">
      <c r="B4" t="s">
        <v>27</v>
      </c>
      <c r="C4" s="31">
        <v>1337643.1399999999</v>
      </c>
      <c r="D4" s="31">
        <v>142534.19</v>
      </c>
      <c r="E4" s="31">
        <v>50759.67</v>
      </c>
      <c r="F4" s="31">
        <v>54629.72</v>
      </c>
      <c r="G4" s="31"/>
      <c r="H4" s="33">
        <f>SUM(C4:F4)</f>
        <v>1585566.7199999997</v>
      </c>
      <c r="I4" s="42">
        <v>1573419.7200000002</v>
      </c>
      <c r="J4" s="33">
        <f t="shared" ref="J4:J14" si="0">+I4-H4</f>
        <v>-12146.999999999534</v>
      </c>
    </row>
    <row r="5" spans="2:14" ht="15.6" customHeight="1" x14ac:dyDescent="0.25">
      <c r="B5" t="s">
        <v>28</v>
      </c>
      <c r="C5" s="31">
        <v>1910780.43</v>
      </c>
      <c r="D5" s="31">
        <v>227984.52</v>
      </c>
      <c r="E5" s="31">
        <v>46527.53</v>
      </c>
      <c r="G5" s="31">
        <v>29256.94</v>
      </c>
      <c r="H5" s="37">
        <f>SUM(C5:G5)</f>
        <v>2214549.4199999995</v>
      </c>
      <c r="I5" s="42">
        <v>2196417.42</v>
      </c>
      <c r="J5" s="44">
        <f t="shared" si="0"/>
        <v>-18131.999999999534</v>
      </c>
    </row>
    <row r="6" spans="2:14" x14ac:dyDescent="0.25">
      <c r="B6" t="s">
        <v>29</v>
      </c>
      <c r="C6" s="31">
        <v>1164216.22</v>
      </c>
      <c r="D6" s="31">
        <v>142845.67000000001</v>
      </c>
      <c r="E6" s="31">
        <v>43090.49</v>
      </c>
      <c r="H6" s="33">
        <f t="shared" ref="H6:H8" si="1">SUM(C6:F6)</f>
        <v>1350152.38</v>
      </c>
      <c r="I6" s="42">
        <v>1338686.3800000001</v>
      </c>
      <c r="J6" s="33">
        <f t="shared" si="0"/>
        <v>-11465.999999999767</v>
      </c>
    </row>
    <row r="7" spans="2:14" x14ac:dyDescent="0.25">
      <c r="B7" t="s">
        <v>30</v>
      </c>
      <c r="C7" s="31">
        <v>2123434.63</v>
      </c>
      <c r="D7" s="31">
        <v>238952.02</v>
      </c>
      <c r="E7" s="31">
        <v>51549.97</v>
      </c>
      <c r="H7" s="33">
        <f t="shared" si="1"/>
        <v>2413936.62</v>
      </c>
      <c r="I7" s="42">
        <v>2394804.62</v>
      </c>
      <c r="J7" s="33">
        <f t="shared" si="0"/>
        <v>-19132</v>
      </c>
    </row>
    <row r="8" spans="2:14" x14ac:dyDescent="0.25">
      <c r="B8" t="s">
        <v>31</v>
      </c>
      <c r="C8" s="31">
        <v>1291002.8799999999</v>
      </c>
      <c r="D8" s="31">
        <v>140796.5</v>
      </c>
      <c r="E8" s="31">
        <v>46958.38</v>
      </c>
      <c r="H8" s="33">
        <f t="shared" si="1"/>
        <v>1478757.7599999998</v>
      </c>
      <c r="I8" s="42">
        <v>1466563.76</v>
      </c>
      <c r="J8" s="33">
        <f t="shared" si="0"/>
        <v>-12193.999999999767</v>
      </c>
      <c r="L8" s="31"/>
    </row>
    <row r="9" spans="2:14" x14ac:dyDescent="0.25">
      <c r="B9" t="s">
        <v>32</v>
      </c>
      <c r="C9" s="31">
        <v>1329876.42</v>
      </c>
      <c r="D9" s="31">
        <v>111841.91</v>
      </c>
      <c r="E9" s="31">
        <v>49058.81</v>
      </c>
      <c r="G9" s="31">
        <v>11595.75</v>
      </c>
      <c r="H9" s="33">
        <f>SUM(C9:G9)</f>
        <v>1502372.89</v>
      </c>
      <c r="I9" s="42">
        <v>1498391.15</v>
      </c>
      <c r="J9" s="33">
        <f t="shared" si="0"/>
        <v>-3981.7399999999907</v>
      </c>
      <c r="L9" s="31"/>
      <c r="N9" s="31">
        <v>2394804.62</v>
      </c>
    </row>
    <row r="10" spans="2:14" x14ac:dyDescent="0.25">
      <c r="B10" t="s">
        <v>33</v>
      </c>
      <c r="C10" s="31">
        <v>1266513.3</v>
      </c>
      <c r="D10" s="31">
        <v>135994.75</v>
      </c>
      <c r="E10" s="31">
        <v>47248.4</v>
      </c>
      <c r="G10" s="31">
        <v>29678.51</v>
      </c>
      <c r="H10" s="33">
        <f>SUM(C10:G10)</f>
        <v>1479434.96</v>
      </c>
      <c r="I10" s="42">
        <v>1468035.96</v>
      </c>
      <c r="J10" s="33">
        <f t="shared" si="0"/>
        <v>-11399</v>
      </c>
      <c r="L10" s="31"/>
    </row>
    <row r="11" spans="2:14" x14ac:dyDescent="0.25">
      <c r="B11" t="s">
        <v>34</v>
      </c>
      <c r="C11" s="31">
        <v>1356027.99</v>
      </c>
      <c r="D11" s="31">
        <v>153339.66</v>
      </c>
      <c r="E11" s="31">
        <v>47687.73</v>
      </c>
      <c r="G11" s="31">
        <v>2475.61</v>
      </c>
      <c r="H11" s="33">
        <f>SUM(C11:G11)</f>
        <v>1559530.99</v>
      </c>
      <c r="I11" s="42">
        <v>1546694.99</v>
      </c>
      <c r="J11" s="33">
        <f>+I11-H11</f>
        <v>-12836</v>
      </c>
      <c r="K11" t="s">
        <v>42</v>
      </c>
    </row>
    <row r="12" spans="2:14" x14ac:dyDescent="0.25">
      <c r="B12" t="s">
        <v>35</v>
      </c>
      <c r="C12" s="31">
        <v>1245455.8</v>
      </c>
      <c r="D12" s="39">
        <v>134195.84</v>
      </c>
      <c r="E12" s="39">
        <v>42908.89</v>
      </c>
      <c r="F12" s="31">
        <v>121165.88</v>
      </c>
      <c r="G12" s="31">
        <v>1157.74</v>
      </c>
      <c r="H12" s="33">
        <f>SUM(C12:G12)</f>
        <v>1544884.1500000001</v>
      </c>
      <c r="I12" s="38">
        <v>1616389.15</v>
      </c>
      <c r="J12" s="33">
        <f t="shared" si="0"/>
        <v>71504.999999999767</v>
      </c>
      <c r="K12" s="41">
        <v>1533671.15</v>
      </c>
      <c r="L12" s="31">
        <v>1616389.15</v>
      </c>
    </row>
    <row r="13" spans="2:14" x14ac:dyDescent="0.25">
      <c r="B13" t="s">
        <v>36</v>
      </c>
      <c r="C13" s="31">
        <v>1172540.94</v>
      </c>
      <c r="D13" s="31">
        <v>119229.3</v>
      </c>
      <c r="E13" s="31">
        <v>45069.77</v>
      </c>
      <c r="G13" s="31">
        <v>18104.53</v>
      </c>
      <c r="H13" s="33">
        <f>SUM(C13:G13)</f>
        <v>1354944.54</v>
      </c>
      <c r="I13" s="42">
        <v>1344370.54</v>
      </c>
      <c r="J13" s="33">
        <f t="shared" si="0"/>
        <v>-10574</v>
      </c>
      <c r="K13" s="40"/>
    </row>
    <row r="14" spans="2:14" x14ac:dyDescent="0.25">
      <c r="B14" t="s">
        <v>37</v>
      </c>
      <c r="C14" s="31">
        <v>1260526.92</v>
      </c>
      <c r="D14" s="31">
        <v>137810.17000000001</v>
      </c>
      <c r="E14" s="31">
        <v>46054.51</v>
      </c>
      <c r="F14" s="31">
        <v>78966.09</v>
      </c>
      <c r="G14" s="31"/>
      <c r="H14" s="33">
        <f>SUM(C14:F14)</f>
        <v>1523357.69</v>
      </c>
      <c r="I14" s="38">
        <v>1591872.69</v>
      </c>
      <c r="J14" s="33">
        <f t="shared" si="0"/>
        <v>68515</v>
      </c>
      <c r="K14" s="31">
        <v>1511487.69</v>
      </c>
    </row>
    <row r="15" spans="2:14" x14ac:dyDescent="0.25">
      <c r="C15" s="33">
        <f>SUM(C3:C14)</f>
        <v>16380154.859999999</v>
      </c>
      <c r="D15" s="33">
        <f>SUM(D3:D14)</f>
        <v>1820773.02</v>
      </c>
      <c r="E15" s="33">
        <f>SUM(E3:E14)</f>
        <v>555861.12</v>
      </c>
      <c r="F15" s="33">
        <f t="shared" ref="F15:G15" si="2">SUM(F3:F14)</f>
        <v>254761.69</v>
      </c>
      <c r="G15" s="33">
        <f t="shared" si="2"/>
        <v>92269.08</v>
      </c>
    </row>
    <row r="16" spans="2:14" x14ac:dyDescent="0.25">
      <c r="I16" s="45">
        <f>+I3+I4+I5+I6+I7+I8+I9+I10+I11+K12+I13+K14</f>
        <v>18960275.030000001</v>
      </c>
    </row>
    <row r="21" spans="11:11" x14ac:dyDescent="0.25">
      <c r="K21" s="31">
        <v>20092.45</v>
      </c>
    </row>
    <row r="22" spans="11:11" x14ac:dyDescent="0.25">
      <c r="K22" s="31">
        <v>22816.44</v>
      </c>
    </row>
    <row r="23" spans="11:11" x14ac:dyDescent="0.25">
      <c r="K23" s="31">
        <f>SUM(K21:K22)</f>
        <v>42908.89</v>
      </c>
    </row>
    <row r="24" spans="11:11" x14ac:dyDescent="0.25">
      <c r="K24" s="3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IP-4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2022-04-21T03:21:24Z</cp:lastPrinted>
  <dcterms:created xsi:type="dcterms:W3CDTF">2018-10-31T21:40:06Z</dcterms:created>
  <dcterms:modified xsi:type="dcterms:W3CDTF">2023-11-10T17:56:03Z</dcterms:modified>
</cp:coreProperties>
</file>