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CEL\4.3. IP\"/>
    </mc:Choice>
  </mc:AlternateContent>
  <xr:revisionPtr revIDLastSave="0" documentId="13_ncr:1_{A143DA30-01ED-4688-B485-A75BEFDF8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-3" sheetId="35" r:id="rId1"/>
  </sheets>
  <externalReferences>
    <externalReference r:id="rId2"/>
    <externalReference r:id="rId3"/>
    <externalReference r:id="rId4"/>
  </externalReferences>
  <definedNames>
    <definedName name="_xlnm.Print_Area" localSheetId="0">'IP-3'!$A$1:$I$79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  <definedName name="_xlnm.Print_Titles" localSheetId="0">'IP-3'!$1:$6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5" l="1"/>
  <c r="I27" i="35"/>
  <c r="I29" i="35"/>
  <c r="I30" i="35"/>
  <c r="I33" i="35"/>
  <c r="I34" i="35"/>
  <c r="I37" i="35"/>
  <c r="I38" i="35"/>
  <c r="I42" i="35"/>
  <c r="I43" i="35"/>
  <c r="I44" i="35"/>
  <c r="I54" i="35"/>
  <c r="I55" i="35"/>
  <c r="I56" i="35"/>
  <c r="I57" i="35"/>
  <c r="I58" i="35"/>
  <c r="I60" i="35"/>
  <c r="I10" i="35"/>
  <c r="H24" i="35"/>
  <c r="I9" i="35"/>
  <c r="I15" i="35"/>
  <c r="I8" i="35"/>
  <c r="H60" i="35"/>
  <c r="H8" i="35"/>
  <c r="H27" i="35" l="1"/>
  <c r="G43" i="35"/>
  <c r="G42" i="35" s="1"/>
  <c r="G55" i="35"/>
  <c r="D43" i="35"/>
  <c r="F43" i="35"/>
  <c r="F42" i="35" s="1"/>
  <c r="C43" i="35"/>
  <c r="D58" i="35"/>
  <c r="F58" i="35"/>
  <c r="G58" i="35"/>
  <c r="C58" i="35"/>
  <c r="D55" i="35"/>
  <c r="F55" i="35"/>
  <c r="C55" i="35"/>
  <c r="H9" i="35"/>
  <c r="H11" i="35"/>
  <c r="H12" i="35"/>
  <c r="H13" i="35"/>
  <c r="H14" i="35"/>
  <c r="H15" i="35"/>
  <c r="H16" i="35"/>
  <c r="H18" i="35"/>
  <c r="H19" i="35"/>
  <c r="H20" i="35"/>
  <c r="H21" i="35"/>
  <c r="H22" i="35"/>
  <c r="H25" i="35"/>
  <c r="H28" i="35"/>
  <c r="H29" i="35"/>
  <c r="H30" i="35"/>
  <c r="H31" i="35"/>
  <c r="H32" i="35"/>
  <c r="H34" i="35"/>
  <c r="H35" i="35"/>
  <c r="H36" i="35"/>
  <c r="H38" i="35"/>
  <c r="H39" i="35"/>
  <c r="H40" i="35"/>
  <c r="H41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9" i="35"/>
  <c r="H62" i="35"/>
  <c r="H64" i="35"/>
  <c r="H65" i="35"/>
  <c r="D63" i="35"/>
  <c r="E63" i="35"/>
  <c r="F63" i="35"/>
  <c r="G63" i="35"/>
  <c r="C63" i="35"/>
  <c r="D61" i="35"/>
  <c r="E61" i="35"/>
  <c r="F61" i="35"/>
  <c r="G61" i="35"/>
  <c r="C61" i="35"/>
  <c r="D37" i="35"/>
  <c r="F37" i="35"/>
  <c r="G37" i="35"/>
  <c r="C37" i="35"/>
  <c r="C33" i="35"/>
  <c r="C26" i="35"/>
  <c r="G33" i="35"/>
  <c r="H33" i="35" s="1"/>
  <c r="D33" i="35"/>
  <c r="F33" i="35"/>
  <c r="D26" i="35"/>
  <c r="F26" i="35"/>
  <c r="G26" i="35"/>
  <c r="G23" i="35"/>
  <c r="D23" i="35"/>
  <c r="F23" i="35"/>
  <c r="C23" i="35"/>
  <c r="C17" i="35"/>
  <c r="D17" i="35"/>
  <c r="E17" i="35"/>
  <c r="F17" i="35"/>
  <c r="G17" i="35"/>
  <c r="D7" i="35"/>
  <c r="F7" i="35"/>
  <c r="C7" i="35"/>
  <c r="D42" i="35" l="1"/>
  <c r="D66" i="35" s="1"/>
  <c r="H61" i="35"/>
  <c r="H26" i="35"/>
  <c r="C42" i="35"/>
  <c r="C66" i="35" s="1"/>
  <c r="H63" i="35"/>
  <c r="H37" i="35"/>
  <c r="H23" i="35"/>
  <c r="H17" i="35"/>
  <c r="H43" i="35"/>
  <c r="H58" i="35"/>
  <c r="H10" i="35"/>
  <c r="G7" i="35"/>
  <c r="G66" i="35" s="1"/>
  <c r="F66" i="35"/>
  <c r="E59" i="35"/>
  <c r="E58" i="35" s="1"/>
  <c r="E56" i="35"/>
  <c r="E55" i="35" s="1"/>
  <c r="E54" i="35"/>
  <c r="E57" i="35"/>
  <c r="E45" i="35"/>
  <c r="E46" i="35"/>
  <c r="E47" i="35"/>
  <c r="E48" i="35"/>
  <c r="E49" i="35"/>
  <c r="E50" i="35"/>
  <c r="E51" i="35"/>
  <c r="E52" i="35"/>
  <c r="E53" i="35"/>
  <c r="E44" i="35"/>
  <c r="E38" i="35"/>
  <c r="E39" i="35"/>
  <c r="E40" i="35"/>
  <c r="E35" i="35"/>
  <c r="E36" i="35"/>
  <c r="E34" i="35"/>
  <c r="E28" i="35"/>
  <c r="E29" i="35"/>
  <c r="E30" i="35"/>
  <c r="E31" i="35"/>
  <c r="E32" i="35"/>
  <c r="E27" i="35"/>
  <c r="E25" i="35"/>
  <c r="E24" i="35"/>
  <c r="E23" i="35" l="1"/>
  <c r="E43" i="35"/>
  <c r="E42" i="35" s="1"/>
  <c r="E37" i="35"/>
  <c r="E33" i="35"/>
  <c r="E26" i="35"/>
  <c r="H42" i="35"/>
  <c r="E9" i="35"/>
  <c r="E10" i="35"/>
  <c r="E11" i="35"/>
  <c r="E12" i="35"/>
  <c r="E13" i="35"/>
  <c r="E14" i="35"/>
  <c r="E15" i="35"/>
  <c r="E16" i="35"/>
  <c r="E8" i="35"/>
  <c r="E7" i="35" l="1"/>
  <c r="E66" i="35" s="1"/>
</calcChain>
</file>

<file path=xl/sharedStrings.xml><?xml version="1.0" encoding="utf-8"?>
<sst xmlns="http://schemas.openxmlformats.org/spreadsheetml/2006/main" count="80" uniqueCount="78">
  <si>
    <t>Estimado</t>
  </si>
  <si>
    <t>Ampliaciones y Reducciones</t>
  </si>
  <si>
    <t>Modificado</t>
  </si>
  <si>
    <t>Devengado</t>
  </si>
  <si>
    <t>Recaudado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</si>
  <si>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</si>
  <si>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</si>
  <si>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</si>
  <si>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</si>
  <si>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</si>
  <si>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</si>
  <si>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Transferencias, Asignaciones, Subsidios y Otras Ayudas</t>
  </si>
  <si>
    <t>Participaciones y Aportaciones</t>
  </si>
  <si>
    <t>Participaciones</t>
  </si>
  <si>
    <t>Convenios</t>
  </si>
  <si>
    <t>Fondo de Fomento Municipal</t>
  </si>
  <si>
    <t xml:space="preserve"> ( 1 )</t>
  </si>
  <si>
    <t xml:space="preserve"> ( 2 )</t>
  </si>
  <si>
    <t xml:space="preserve"> ( 4 )</t>
  </si>
  <si>
    <t xml:space="preserve"> ( 5 )</t>
  </si>
  <si>
    <t>Formato IP-3</t>
  </si>
  <si>
    <t>Rubro de ingresos</t>
  </si>
  <si>
    <t>Variación absoluta</t>
  </si>
  <si>
    <t>Variación %</t>
  </si>
  <si>
    <t>( 3 = 1 + 2)</t>
  </si>
  <si>
    <t>6=(5-1)</t>
  </si>
  <si>
    <t>(7 = (6/1)X100)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</si>
  <si>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</si>
  <si>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</si>
  <si>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</si>
  <si>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</si>
  <si>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</si>
  <si>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</si>
  <si>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</si>
  <si>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</si>
  <si>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</si>
  <si>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</si>
  <si>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</si>
  <si>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</si>
  <si>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</si>
  <si>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</si>
  <si>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</si>
  <si>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</si>
  <si>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</si>
  <si>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</si>
  <si>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</si>
  <si>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</si>
  <si>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</si>
  <si>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</si>
  <si>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</si>
  <si>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</si>
  <si>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</si>
  <si>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</si>
  <si>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</t>
  </si>
  <si>
    <t>Ingresos por Ventas de Bienes y Servicios</t>
  </si>
  <si>
    <t xml:space="preserve">Aportaciones </t>
  </si>
  <si>
    <t>Fondo de Aportaciones para la Infraestructura Social Municipal y de las Demarcaciones Territoriales del Distrito Federal (FISM-DF)</t>
  </si>
  <si>
    <t>Fondo de Aportaciones para el Fortalecimiento de los Municipios y de las Demarcaciones Territoriales del Distrito Federal (FORTAMUN-DF)</t>
  </si>
  <si>
    <t>01</t>
  </si>
  <si>
    <t>Endeudamiento interno</t>
  </si>
  <si>
    <t>02</t>
  </si>
  <si>
    <t>Endeudamiento externo</t>
  </si>
  <si>
    <t xml:space="preserve">T O T A L     </t>
  </si>
  <si>
    <t>Comparativo entre los ingresos recaudados y estimados a nivel de detalle.</t>
  </si>
  <si>
    <t xml:space="preserve">Fondo General de Participaciones 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</si>
  <si>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</si>
  <si>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</si>
  <si>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</si>
  <si>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</si>
  <si>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</si>
  <si>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Gasolinas y Diésel</t>
  </si>
  <si>
    <t>Fondo del Impuesto Sobre la Renta</t>
  </si>
  <si>
    <t>Fondo de Estabilización de los Ingresos de las Entidades Federativas</t>
  </si>
  <si>
    <t>Municipio: Benito Juárez,Guerrero</t>
  </si>
  <si>
    <t>Del 01 Enero al 31 de Diciembre de 2021</t>
  </si>
  <si>
    <t>Fondo de Aportacionnes Estatal para la Infraestructura social municipal (FAEISM)</t>
  </si>
  <si>
    <t>PRODDER (CONAGUA)</t>
  </si>
  <si>
    <t>Devolucciones 2% sobre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</si>
</sst>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charset val="204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7" fillId="0" borderId="0"/>
    <xf numFmtId="0" fontId="12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6" applyFont="1" applyAlignment="1">
      <alignment horizontal="center"/>
    </xf>
    <xf numFmtId="0" fontId="8" fillId="0" borderId="0" xfId="6" applyFont="1"/>
    <xf numFmtId="0" fontId="8" fillId="0" borderId="0" xfId="6" applyFont="1" applyBorder="1" applyAlignment="1">
      <alignment horizontal="center"/>
    </xf>
    <xf numFmtId="0" fontId="13" fillId="0" borderId="0" xfId="22" applyFont="1"/>
    <xf numFmtId="0" fontId="15" fillId="0" borderId="0" xfId="22" applyFont="1"/>
    <xf numFmtId="0" fontId="13" fillId="0" borderId="0" xfId="22" applyFont="1" applyBorder="1" applyAlignment="1">
      <alignment horizontal="center"/>
    </xf>
    <xf numFmtId="0" fontId="13" fillId="0" borderId="0" xfId="22" applyFont="1" applyBorder="1" applyAlignment="1">
      <alignment horizontal="right" vertical="center"/>
    </xf>
    <xf numFmtId="0" fontId="13" fillId="0" borderId="0" xfId="22" applyFont="1" applyBorder="1"/>
    <xf numFmtId="0" fontId="4" fillId="0" borderId="0" xfId="22" applyFont="1" applyAlignment="1">
      <alignment horizontal="center" vertical="center"/>
    </xf>
    <xf numFmtId="0" fontId="6" fillId="0" borderId="4" xfId="22" applyFont="1" applyBorder="1"/>
    <xf numFmtId="0" fontId="16" fillId="2" borderId="9" xfId="22" applyFont="1" applyFill="1" applyBorder="1" applyAlignment="1">
      <alignment vertical="center"/>
    </xf>
    <xf numFmtId="0" fontId="6" fillId="0" borderId="11" xfId="22" applyFont="1" applyBorder="1"/>
    <xf numFmtId="0" fontId="5" fillId="0" borderId="11" xfId="22" applyFont="1" applyBorder="1" applyAlignment="1">
      <alignment horizontal="center"/>
    </xf>
    <xf numFmtId="0" fontId="7" fillId="0" borderId="11" xfId="22" applyFont="1" applyBorder="1"/>
    <xf numFmtId="0" fontId="6" fillId="0" borderId="11" xfId="22" applyFont="1" applyBorder="1" applyAlignment="1">
      <alignment horizontal="center"/>
    </xf>
    <xf numFmtId="0" fontId="6" fillId="0" borderId="11" xfId="22" applyFont="1" applyBorder="1" applyAlignment="1">
      <alignment horizontal="right"/>
    </xf>
    <xf numFmtId="49" fontId="6" fillId="0" borderId="11" xfId="22" applyNumberFormat="1" applyFont="1" applyBorder="1" applyAlignment="1">
      <alignment horizontal="center"/>
    </xf>
    <xf numFmtId="49" fontId="6" fillId="0" borderId="12" xfId="22" applyNumberFormat="1" applyFont="1" applyBorder="1" applyAlignment="1">
      <alignment horizontal="center"/>
    </xf>
    <xf numFmtId="0" fontId="6" fillId="0" borderId="13" xfId="22" applyFont="1" applyBorder="1"/>
    <xf numFmtId="0" fontId="16" fillId="2" borderId="8" xfId="22" applyFont="1" applyFill="1" applyBorder="1" applyAlignment="1">
      <alignment vertical="center"/>
    </xf>
    <xf numFmtId="0" fontId="6" fillId="0" borderId="4" xfId="22" applyFont="1" applyBorder="1" applyAlignment="1">
      <alignment horizontal="justify" vertical="center" wrapText="1"/>
    </xf>
    <xf numFmtId="0" fontId="5" fillId="0" borderId="4" xfId="22" applyFont="1" applyBorder="1"/>
    <xf numFmtId="0" fontId="6" fillId="0" borderId="4" xfId="22" applyFont="1" applyBorder="1" applyAlignment="1">
      <alignment horizontal="justify"/>
    </xf>
    <xf numFmtId="43" fontId="6" fillId="0" borderId="22" xfId="16" applyFont="1" applyBorder="1"/>
    <xf numFmtId="0" fontId="5" fillId="2" borderId="3" xfId="22" applyFont="1" applyFill="1" applyBorder="1" applyAlignment="1">
      <alignment horizontal="center" vertical="center"/>
    </xf>
    <xf numFmtId="0" fontId="5" fillId="2" borderId="2" xfId="22" applyFont="1" applyFill="1" applyBorder="1" applyAlignment="1">
      <alignment horizontal="center" vertical="center" wrapText="1"/>
    </xf>
    <xf numFmtId="0" fontId="5" fillId="2" borderId="1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17" fillId="2" borderId="3" xfId="22" quotePrefix="1" applyFont="1" applyFill="1" applyBorder="1" applyAlignment="1">
      <alignment horizontal="center" vertical="center"/>
    </xf>
    <xf numFmtId="0" fontId="17" fillId="2" borderId="2" xfId="22" quotePrefix="1" applyFont="1" applyFill="1" applyBorder="1" applyAlignment="1">
      <alignment horizontal="center" vertical="center"/>
    </xf>
    <xf numFmtId="0" fontId="17" fillId="2" borderId="1" xfId="22" applyFont="1" applyFill="1" applyBorder="1" applyAlignment="1">
      <alignment horizontal="center" vertical="center"/>
    </xf>
    <xf numFmtId="0" fontId="17" fillId="2" borderId="1" xfId="22" quotePrefix="1" applyFont="1" applyFill="1" applyBorder="1" applyAlignment="1">
      <alignment horizontal="center" vertical="center"/>
    </xf>
    <xf numFmtId="0" fontId="17" fillId="2" borderId="5" xfId="22" applyFont="1" applyFill="1" applyBorder="1" applyAlignment="1">
      <alignment horizontal="center" vertical="center"/>
    </xf>
    <xf numFmtId="43" fontId="6" fillId="0" borderId="17" xfId="27" applyNumberFormat="1" applyFont="1" applyBorder="1"/>
    <xf numFmtId="43" fontId="6" fillId="0" borderId="19" xfId="27" applyNumberFormat="1" applyFont="1" applyBorder="1"/>
    <xf numFmtId="43" fontId="6" fillId="0" borderId="22" xfId="27" applyNumberFormat="1" applyFont="1" applyBorder="1"/>
    <xf numFmtId="43" fontId="7" fillId="0" borderId="17" xfId="27" applyNumberFormat="1" applyFont="1" applyBorder="1"/>
    <xf numFmtId="43" fontId="6" fillId="0" borderId="18" xfId="27" applyNumberFormat="1" applyFont="1" applyBorder="1"/>
    <xf numFmtId="43" fontId="6" fillId="0" borderId="20" xfId="27" applyNumberFormat="1" applyFont="1" applyBorder="1"/>
    <xf numFmtId="43" fontId="6" fillId="0" borderId="23" xfId="27" applyNumberFormat="1" applyFont="1" applyBorder="1"/>
    <xf numFmtId="43" fontId="6" fillId="0" borderId="24" xfId="27" applyNumberFormat="1" applyFont="1" applyBorder="1"/>
    <xf numFmtId="0" fontId="16" fillId="0" borderId="0" xfId="22" applyFont="1"/>
    <xf numFmtId="43" fontId="5" fillId="0" borderId="17" xfId="27" applyNumberFormat="1" applyFont="1" applyBorder="1"/>
    <xf numFmtId="0" fontId="13" fillId="0" borderId="0" xfId="22" applyFont="1" applyAlignment="1">
      <alignment horizontal="center"/>
    </xf>
    <xf numFmtId="0" fontId="5" fillId="3" borderId="10" xfId="22" applyFont="1" applyFill="1" applyBorder="1" applyAlignment="1">
      <alignment horizontal="center"/>
    </xf>
    <xf numFmtId="0" fontId="5" fillId="3" borderId="14" xfId="22" applyFont="1" applyFill="1" applyBorder="1"/>
    <xf numFmtId="43" fontId="5" fillId="3" borderId="16" xfId="22" applyNumberFormat="1" applyFont="1" applyFill="1" applyBorder="1"/>
    <xf numFmtId="0" fontId="5" fillId="3" borderId="21" xfId="22" applyFont="1" applyFill="1" applyBorder="1"/>
    <xf numFmtId="0" fontId="5" fillId="3" borderId="25" xfId="22" applyFont="1" applyFill="1" applyBorder="1" applyAlignment="1">
      <alignment horizontal="center"/>
    </xf>
    <xf numFmtId="0" fontId="5" fillId="3" borderId="11" xfId="22" applyFont="1" applyFill="1" applyBorder="1" applyAlignment="1">
      <alignment horizontal="center"/>
    </xf>
    <xf numFmtId="0" fontId="5" fillId="3" borderId="4" xfId="22" applyFont="1" applyFill="1" applyBorder="1"/>
    <xf numFmtId="43" fontId="6" fillId="3" borderId="22" xfId="16" applyFont="1" applyFill="1" applyBorder="1"/>
    <xf numFmtId="0" fontId="5" fillId="3" borderId="4" xfId="22" applyFont="1" applyFill="1" applyBorder="1" applyAlignment="1">
      <alignment horizontal="justify" vertical="center" wrapText="1"/>
    </xf>
    <xf numFmtId="43" fontId="6" fillId="3" borderId="17" xfId="27" applyNumberFormat="1" applyFont="1" applyFill="1" applyBorder="1"/>
    <xf numFmtId="43" fontId="6" fillId="3" borderId="19" xfId="27" applyNumberFormat="1" applyFont="1" applyFill="1" applyBorder="1"/>
    <xf numFmtId="43" fontId="6" fillId="3" borderId="22" xfId="27" applyNumberFormat="1" applyFont="1" applyFill="1" applyBorder="1"/>
    <xf numFmtId="0" fontId="5" fillId="3" borderId="7" xfId="22" applyFont="1" applyFill="1" applyBorder="1" applyAlignment="1">
      <alignment horizontal="center" vertical="center"/>
    </xf>
    <xf numFmtId="0" fontId="5" fillId="3" borderId="15" xfId="22" applyFont="1" applyFill="1" applyBorder="1" applyAlignment="1">
      <alignment horizontal="right" vertical="center"/>
    </xf>
    <xf numFmtId="43" fontId="5" fillId="3" borderId="6" xfId="22" applyNumberFormat="1" applyFont="1" applyFill="1" applyBorder="1" applyAlignment="1">
      <alignment vertical="center"/>
    </xf>
    <xf numFmtId="0" fontId="5" fillId="3" borderId="7" xfId="22" applyFont="1" applyFill="1" applyBorder="1" applyAlignment="1">
      <alignment vertical="center"/>
    </xf>
    <xf numFmtId="0" fontId="5" fillId="0" borderId="4" xfId="22" applyFont="1" applyBorder="1" applyAlignment="1">
      <alignment horizontal="justify"/>
    </xf>
    <xf numFmtId="43" fontId="5" fillId="0" borderId="22" xfId="16" applyFont="1" applyBorder="1"/>
    <xf numFmtId="0" fontId="5" fillId="2" borderId="1" xfId="22" applyFont="1" applyFill="1" applyBorder="1" applyAlignment="1">
      <alignment horizontal="center" vertical="center" wrapText="1"/>
    </xf>
    <xf numFmtId="10" fontId="6" fillId="0" borderId="26" xfId="28" applyNumberFormat="1" applyFont="1" applyBorder="1" applyAlignment="1">
      <alignment horizontal="center"/>
    </xf>
    <xf numFmtId="10" fontId="6" fillId="3" borderId="26" xfId="28" applyNumberFormat="1" applyFont="1" applyFill="1" applyBorder="1" applyAlignment="1">
      <alignment horizontal="center"/>
    </xf>
    <xf numFmtId="0" fontId="11" fillId="0" borderId="0" xfId="22" applyFont="1" applyFill="1" applyBorder="1" applyAlignment="1">
      <alignment horizontal="center"/>
    </xf>
    <xf numFmtId="0" fontId="11" fillId="0" borderId="2" xfId="22" applyFont="1" applyFill="1" applyBorder="1" applyAlignment="1">
      <alignment horizontal="center"/>
    </xf>
    <xf numFmtId="0" fontId="2" fillId="2" borderId="27" xfId="22" applyFont="1" applyFill="1" applyBorder="1" applyAlignment="1">
      <alignment horizontal="center" vertical="center"/>
    </xf>
    <xf numFmtId="0" fontId="2" fillId="2" borderId="28" xfId="22" applyFont="1" applyFill="1" applyBorder="1" applyAlignment="1">
      <alignment horizontal="center" vertical="center"/>
    </xf>
    <xf numFmtId="0" fontId="8" fillId="0" borderId="0" xfId="23" applyFont="1" applyBorder="1" applyAlignment="1">
      <alignment horizontal="left" vertical="top" wrapText="1"/>
    </xf>
  </cellXfs>
  <cellStyles count="29">
    <cellStyle name="Millares 2 2" xfId="16" xr:uid="{00000000-0005-0000-0000-000000000000}"/>
    <cellStyle name="Millares 2 3" xfId="3" xr:uid="{00000000-0005-0000-0000-000001000000}"/>
    <cellStyle name="Millares 5" xfId="1" xr:uid="{00000000-0005-0000-0000-000002000000}"/>
    <cellStyle name="Moneda" xfId="27" builtinId="4"/>
    <cellStyle name="Moneda 2 2" xfId="10" xr:uid="{00000000-0005-0000-0000-000004000000}"/>
    <cellStyle name="Normal" xfId="0" builtinId="0"/>
    <cellStyle name="Normal 10" xfId="2" xr:uid="{00000000-0005-0000-0000-000006000000}"/>
    <cellStyle name="Normal 10 3" xfId="26" xr:uid="{00000000-0005-0000-0000-000007000000}"/>
    <cellStyle name="Normal 10 6" xfId="24" xr:uid="{00000000-0005-0000-0000-000008000000}"/>
    <cellStyle name="Normal 15" xfId="7" xr:uid="{00000000-0005-0000-0000-000009000000}"/>
    <cellStyle name="Normal 15 2" xfId="23" xr:uid="{00000000-0005-0000-0000-00000A000000}"/>
    <cellStyle name="Normal 2" xfId="12" xr:uid="{00000000-0005-0000-0000-00000B000000}"/>
    <cellStyle name="Normal 2 2" xfId="8" xr:uid="{00000000-0005-0000-0000-00000C000000}"/>
    <cellStyle name="Normal 3" xfId="13" xr:uid="{00000000-0005-0000-0000-00000D000000}"/>
    <cellStyle name="Normal 3 2" xfId="18" xr:uid="{00000000-0005-0000-0000-00000E000000}"/>
    <cellStyle name="Normal 4" xfId="14" xr:uid="{00000000-0005-0000-0000-00000F000000}"/>
    <cellStyle name="Normal 4 2" xfId="21" xr:uid="{00000000-0005-0000-0000-000010000000}"/>
    <cellStyle name="Normal 6 3 2 2" xfId="17" xr:uid="{00000000-0005-0000-0000-000011000000}"/>
    <cellStyle name="Normal 6 4" xfId="5" xr:uid="{00000000-0005-0000-0000-000012000000}"/>
    <cellStyle name="Normal 6 7" xfId="19" xr:uid="{00000000-0005-0000-0000-000013000000}"/>
    <cellStyle name="Normal 6 8 2" xfId="22" xr:uid="{00000000-0005-0000-0000-000014000000}"/>
    <cellStyle name="Normal 7 2" xfId="9" xr:uid="{00000000-0005-0000-0000-000015000000}"/>
    <cellStyle name="Normal 7 3 2" xfId="15" xr:uid="{00000000-0005-0000-0000-000016000000}"/>
    <cellStyle name="Normal 7 4" xfId="20" xr:uid="{00000000-0005-0000-0000-000017000000}"/>
    <cellStyle name="Normal 9 3" xfId="4" xr:uid="{00000000-0005-0000-0000-000018000000}"/>
    <cellStyle name="Normal_Formatos aspecto Financiero 2 2" xfId="6" xr:uid="{00000000-0005-0000-0000-000019000000}"/>
    <cellStyle name="Porcentaje" xfId="28" builtinId="5"/>
    <cellStyle name="Porcentaje 2 2" xfId="25" xr:uid="{00000000-0005-0000-0000-00001B000000}"/>
    <cellStyle name="Porcentual 2" xfId="11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78441</xdr:rowOff>
    </xdr:from>
    <xdr:to>
      <xdr:col>1</xdr:col>
      <xdr:colOff>498687</xdr:colOff>
      <xdr:row>3</xdr:row>
      <xdr:rowOff>112059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4417C740-9FFD-4A47-9D13-9CAE89B0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78441"/>
          <a:ext cx="734010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593912</xdr:colOff>
      <xdr:row>0</xdr:row>
      <xdr:rowOff>22412</xdr:rowOff>
    </xdr:from>
    <xdr:to>
      <xdr:col>8</xdr:col>
      <xdr:colOff>111778</xdr:colOff>
      <xdr:row>3</xdr:row>
      <xdr:rowOff>114646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7A58656C-BA24-46BE-97CF-E85B20B1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941" y="22412"/>
          <a:ext cx="649661" cy="71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showGridLines="0" tabSelected="1" zoomScale="85" zoomScaleNormal="85" workbookViewId="0">
      <pane ySplit="5" topLeftCell="A6" activePane="bottomLeft" state="frozen"/>
      <selection pane="bottomLeft" activeCell="I80" sqref="I80"/>
    </sheetView>
  </sheetViews>
  <sheetFormatPr baseColWidth="10" defaultColWidth="11.42578125" defaultRowHeight="16.5" x14ac:dyDescent="0.3"/>
  <cols>
    <col min="1" max="1" width="5" style="4" customWidth="1"/>
    <col min="2" max="2" width="59.42578125" style="4" customWidth="1"/>
    <col min="3" max="8" width="17" style="4" customWidth="1"/>
    <col min="9" max="9" width="17" style="44" customWidth="1"/>
    <col min="10" max="16384" width="11.42578125" style="4"/>
  </cols>
  <sheetData>
    <row r="1" spans="1:9" x14ac:dyDescent="0.3">
      <c r="I1" s="9" t="s">
        <v>20</v>
      </c>
    </row>
    <row r="2" spans="1:9" x14ac:dyDescent="0.3">
      <c r="A2" s="66" t="s">
        <v>73</v>
      </c>
      <c r="B2" s="66"/>
      <c r="C2" s="66"/>
      <c r="D2" s="66"/>
      <c r="E2" s="66"/>
      <c r="F2" s="66"/>
      <c r="G2" s="66"/>
      <c r="H2" s="66"/>
      <c r="I2" s="66"/>
    </row>
    <row r="3" spans="1:9" s="5" customFormat="1" ht="15.75" x14ac:dyDescent="0.25">
      <c r="A3" s="66" t="s">
        <v>63</v>
      </c>
      <c r="B3" s="66"/>
      <c r="C3" s="66"/>
      <c r="D3" s="66"/>
      <c r="E3" s="66"/>
      <c r="F3" s="66"/>
      <c r="G3" s="66"/>
      <c r="H3" s="66"/>
      <c r="I3" s="66"/>
    </row>
    <row r="4" spans="1:9" s="5" customFormat="1" ht="13.5" customHeight="1" x14ac:dyDescent="0.25">
      <c r="A4" s="67" t="s">
        <v>74</v>
      </c>
      <c r="B4" s="67"/>
      <c r="C4" s="67"/>
      <c r="D4" s="67"/>
      <c r="E4" s="67"/>
      <c r="F4" s="67"/>
      <c r="G4" s="67"/>
      <c r="H4" s="67"/>
      <c r="I4" s="67"/>
    </row>
    <row r="5" spans="1:9" ht="31.5" customHeight="1" x14ac:dyDescent="0.3">
      <c r="A5" s="68" t="s">
        <v>21</v>
      </c>
      <c r="B5" s="69"/>
      <c r="C5" s="25" t="s">
        <v>0</v>
      </c>
      <c r="D5" s="26" t="s">
        <v>1</v>
      </c>
      <c r="E5" s="27" t="s">
        <v>2</v>
      </c>
      <c r="F5" s="27" t="s">
        <v>3</v>
      </c>
      <c r="G5" s="27" t="s">
        <v>4</v>
      </c>
      <c r="H5" s="63" t="s">
        <v>22</v>
      </c>
      <c r="I5" s="28" t="s">
        <v>23</v>
      </c>
    </row>
    <row r="6" spans="1:9" ht="11.25" customHeight="1" x14ac:dyDescent="0.3">
      <c r="A6" s="11"/>
      <c r="B6" s="20"/>
      <c r="C6" s="29" t="s">
        <v>16</v>
      </c>
      <c r="D6" s="30" t="s">
        <v>17</v>
      </c>
      <c r="E6" s="31" t="s">
        <v>24</v>
      </c>
      <c r="F6" s="32" t="s">
        <v>18</v>
      </c>
      <c r="G6" s="32" t="s">
        <v>19</v>
      </c>
      <c r="H6" s="32" t="s">
        <v>25</v>
      </c>
      <c r="I6" s="33" t="s">
        <v>26</v>
      </c>
    </row>
    <row r="7" spans="1:9" s="42" customFormat="1" ht="15" customHeight="1" x14ac:dyDescent="0.3">
      <c r="A7" s="45">
        <v>1</v>
      </c>
      <c r="B7" s="46" t="s">
        <v>5</v>
      </c>
      <c r="C7" s="47">
        <f>SUM(C8:C16)</f>
        <v>596000.30000000005</v>
      </c>
      <c r="D7" s="47">
        <f t="shared" ref="D7:G7" si="0">SUM(D8:D16)</f>
        <v>79230.560000000012</v>
      </c>
      <c r="E7" s="47">
        <f t="shared" si="0"/>
        <v>675230.86</v>
      </c>
      <c r="F7" s="47">
        <f t="shared" si="0"/>
        <v>675230.86</v>
      </c>
      <c r="G7" s="47">
        <f t="shared" si="0"/>
        <v>675230.86</v>
      </c>
      <c r="H7" s="48"/>
      <c r="I7" s="49"/>
    </row>
    <row r="8" spans="1:9" ht="15" customHeight="1" x14ac:dyDescent="0.3">
      <c r="A8" s="12">
        <v>11</v>
      </c>
      <c r="B8" s="10" t="s">
        <v>27</v>
      </c>
      <c r="C8" s="34">
        <v>3800</v>
      </c>
      <c r="D8" s="35">
        <v>-3800</v>
      </c>
      <c r="E8" s="36">
        <f>C8+D8</f>
        <v>0</v>
      </c>
      <c r="F8" s="36">
        <v>0</v>
      </c>
      <c r="G8" s="36">
        <v>0</v>
      </c>
      <c r="H8" s="24">
        <f>G8-C8</f>
        <v>-3800</v>
      </c>
      <c r="I8" s="64">
        <f>(H8/C8)*1</f>
        <v>-1</v>
      </c>
    </row>
    <row r="9" spans="1:9" ht="15" customHeight="1" x14ac:dyDescent="0.3">
      <c r="A9" s="12">
        <v>12</v>
      </c>
      <c r="B9" s="10" t="s">
        <v>28</v>
      </c>
      <c r="C9" s="34">
        <v>416905.3</v>
      </c>
      <c r="D9" s="35">
        <v>12215.730000000003</v>
      </c>
      <c r="E9" s="36">
        <f t="shared" ref="E9:E16" si="1">C9+D9</f>
        <v>429121.02999999997</v>
      </c>
      <c r="F9" s="36">
        <v>429121.02999999997</v>
      </c>
      <c r="G9" s="36">
        <v>429121.02999999997</v>
      </c>
      <c r="H9" s="24">
        <f t="shared" ref="H9:H65" si="2">G9-C9</f>
        <v>12215.729999999981</v>
      </c>
      <c r="I9" s="64">
        <f t="shared" ref="I9:I15" si="3">(H9/C9)*1</f>
        <v>2.9300970748033141E-2</v>
      </c>
    </row>
    <row r="10" spans="1:9" ht="15" customHeight="1" x14ac:dyDescent="0.3">
      <c r="A10" s="12">
        <v>13</v>
      </c>
      <c r="B10" s="10" t="s">
        <v>29</v>
      </c>
      <c r="C10" s="34">
        <v>19159</v>
      </c>
      <c r="D10" s="35">
        <v>71054.44</v>
      </c>
      <c r="E10" s="36">
        <f t="shared" si="1"/>
        <v>90213.440000000002</v>
      </c>
      <c r="F10" s="36">
        <v>90213.440000000002</v>
      </c>
      <c r="G10" s="36">
        <v>90213.440000000002</v>
      </c>
      <c r="H10" s="24">
        <f t="shared" si="2"/>
        <v>71054.44</v>
      </c>
      <c r="I10" s="64">
        <f>(H10/C10)*1</f>
        <v>3.7086716425700716</v>
      </c>
    </row>
    <row r="11" spans="1:9" ht="15" customHeight="1" x14ac:dyDescent="0.3">
      <c r="A11" s="12">
        <v>14</v>
      </c>
      <c r="B11" s="10" t="s">
        <v>30</v>
      </c>
      <c r="C11" s="34">
        <v>0</v>
      </c>
      <c r="D11" s="35">
        <v>0</v>
      </c>
      <c r="E11" s="36">
        <f t="shared" si="1"/>
        <v>0</v>
      </c>
      <c r="F11" s="36">
        <v>0</v>
      </c>
      <c r="G11" s="36">
        <v>0</v>
      </c>
      <c r="H11" s="24">
        <f t="shared" si="2"/>
        <v>0</v>
      </c>
      <c r="I11" s="64">
        <v>0</v>
      </c>
    </row>
    <row r="12" spans="1:9" ht="15" customHeight="1" x14ac:dyDescent="0.3">
      <c r="A12" s="12">
        <v>15</v>
      </c>
      <c r="B12" s="10" t="s">
        <v>31</v>
      </c>
      <c r="C12" s="34">
        <v>0</v>
      </c>
      <c r="D12" s="35">
        <v>0</v>
      </c>
      <c r="E12" s="36">
        <f t="shared" si="1"/>
        <v>0</v>
      </c>
      <c r="F12" s="36">
        <v>0</v>
      </c>
      <c r="G12" s="36">
        <v>0</v>
      </c>
      <c r="H12" s="24">
        <f t="shared" si="2"/>
        <v>0</v>
      </c>
      <c r="I12" s="64">
        <v>0</v>
      </c>
    </row>
    <row r="13" spans="1:9" ht="15" customHeight="1" x14ac:dyDescent="0.3">
      <c r="A13" s="12">
        <v>16</v>
      </c>
      <c r="B13" s="10" t="s">
        <v>32</v>
      </c>
      <c r="C13" s="34">
        <v>0</v>
      </c>
      <c r="D13" s="35">
        <v>545.95000000000005</v>
      </c>
      <c r="E13" s="36">
        <f t="shared" si="1"/>
        <v>545.95000000000005</v>
      </c>
      <c r="F13" s="36">
        <v>545.95000000000005</v>
      </c>
      <c r="G13" s="36">
        <v>545.95000000000005</v>
      </c>
      <c r="H13" s="24">
        <f t="shared" si="2"/>
        <v>545.95000000000005</v>
      </c>
      <c r="I13" s="64">
        <v>0</v>
      </c>
    </row>
    <row r="14" spans="1:9" ht="15" customHeight="1" x14ac:dyDescent="0.3">
      <c r="A14" s="12">
        <v>17</v>
      </c>
      <c r="B14" s="10" t="s">
        <v>33</v>
      </c>
      <c r="C14" s="34">
        <v>0</v>
      </c>
      <c r="D14" s="35">
        <v>0</v>
      </c>
      <c r="E14" s="36">
        <f t="shared" si="1"/>
        <v>0</v>
      </c>
      <c r="F14" s="36">
        <v>0</v>
      </c>
      <c r="G14" s="36">
        <v>0</v>
      </c>
      <c r="H14" s="24">
        <f t="shared" si="2"/>
        <v>0</v>
      </c>
      <c r="I14" s="64">
        <v>0</v>
      </c>
    </row>
    <row r="15" spans="1:9" ht="15" customHeight="1" x14ac:dyDescent="0.3">
      <c r="A15" s="12">
        <v>18</v>
      </c>
      <c r="B15" s="10" t="s">
        <v>34</v>
      </c>
      <c r="C15" s="34">
        <v>156136</v>
      </c>
      <c r="D15" s="35">
        <v>-785.55999999999767</v>
      </c>
      <c r="E15" s="36">
        <f t="shared" si="1"/>
        <v>155350.44</v>
      </c>
      <c r="F15" s="36">
        <v>155350.44</v>
      </c>
      <c r="G15" s="36">
        <v>155350.44</v>
      </c>
      <c r="H15" s="24">
        <f t="shared" si="2"/>
        <v>-785.55999999999767</v>
      </c>
      <c r="I15" s="64">
        <f t="shared" si="3"/>
        <v>-5.031254803504622E-3</v>
      </c>
    </row>
    <row r="16" spans="1:9" ht="36" x14ac:dyDescent="0.3">
      <c r="A16" s="12">
        <v>19</v>
      </c>
      <c r="B16" s="21" t="s">
        <v>35</v>
      </c>
      <c r="C16" s="34">
        <v>0</v>
      </c>
      <c r="D16" s="35">
        <v>0</v>
      </c>
      <c r="E16" s="36">
        <f t="shared" si="1"/>
        <v>0</v>
      </c>
      <c r="F16" s="36">
        <v>0</v>
      </c>
      <c r="G16" s="36">
        <v>0</v>
      </c>
      <c r="H16" s="24">
        <f t="shared" si="2"/>
        <v>0</v>
      </c>
      <c r="I16" s="64">
        <v>0</v>
      </c>
    </row>
    <row r="17" spans="1:9" s="42" customFormat="1" x14ac:dyDescent="0.3">
      <c r="A17" s="50">
        <v>2</v>
      </c>
      <c r="B17" s="51" t="s">
        <v>6</v>
      </c>
      <c r="C17" s="47">
        <f>SUM(C18:C22)</f>
        <v>0</v>
      </c>
      <c r="D17" s="47">
        <f t="shared" ref="D17:G17" si="4">SUM(D18:D22)</f>
        <v>0</v>
      </c>
      <c r="E17" s="47">
        <f t="shared" si="4"/>
        <v>0</v>
      </c>
      <c r="F17" s="47">
        <f t="shared" si="4"/>
        <v>0</v>
      </c>
      <c r="G17" s="47">
        <f t="shared" si="4"/>
        <v>0</v>
      </c>
      <c r="H17" s="52">
        <f t="shared" si="2"/>
        <v>0</v>
      </c>
      <c r="I17" s="65">
        <v>0</v>
      </c>
    </row>
    <row r="18" spans="1:9" x14ac:dyDescent="0.3">
      <c r="A18" s="12">
        <v>21</v>
      </c>
      <c r="B18" s="10" t="s">
        <v>36</v>
      </c>
      <c r="C18" s="34">
        <v>0</v>
      </c>
      <c r="D18" s="35">
        <v>0</v>
      </c>
      <c r="E18" s="36">
        <v>0</v>
      </c>
      <c r="F18" s="36">
        <v>0</v>
      </c>
      <c r="G18" s="36">
        <v>0</v>
      </c>
      <c r="H18" s="24">
        <f t="shared" si="2"/>
        <v>0</v>
      </c>
      <c r="I18" s="64">
        <v>0</v>
      </c>
    </row>
    <row r="19" spans="1:9" x14ac:dyDescent="0.3">
      <c r="A19" s="12">
        <v>22</v>
      </c>
      <c r="B19" s="10" t="s">
        <v>37</v>
      </c>
      <c r="C19" s="34">
        <v>0</v>
      </c>
      <c r="D19" s="35">
        <v>0</v>
      </c>
      <c r="E19" s="36">
        <v>0</v>
      </c>
      <c r="F19" s="36">
        <v>0</v>
      </c>
      <c r="G19" s="36">
        <v>0</v>
      </c>
      <c r="H19" s="24">
        <f t="shared" si="2"/>
        <v>0</v>
      </c>
      <c r="I19" s="64">
        <v>0</v>
      </c>
    </row>
    <row r="20" spans="1:9" x14ac:dyDescent="0.3">
      <c r="A20" s="12">
        <v>23</v>
      </c>
      <c r="B20" s="10" t="s">
        <v>38</v>
      </c>
      <c r="C20" s="34">
        <v>0</v>
      </c>
      <c r="D20" s="35">
        <v>0</v>
      </c>
      <c r="E20" s="36">
        <v>0</v>
      </c>
      <c r="F20" s="36">
        <v>0</v>
      </c>
      <c r="G20" s="36">
        <v>0</v>
      </c>
      <c r="H20" s="24">
        <f t="shared" si="2"/>
        <v>0</v>
      </c>
      <c r="I20" s="64">
        <v>0</v>
      </c>
    </row>
    <row r="21" spans="1:9" x14ac:dyDescent="0.3">
      <c r="A21" s="12">
        <v>24</v>
      </c>
      <c r="B21" s="10" t="s">
        <v>39</v>
      </c>
      <c r="C21" s="34">
        <v>0</v>
      </c>
      <c r="D21" s="35">
        <v>0</v>
      </c>
      <c r="E21" s="36">
        <v>0</v>
      </c>
      <c r="F21" s="36">
        <v>0</v>
      </c>
      <c r="G21" s="36">
        <v>0</v>
      </c>
      <c r="H21" s="24">
        <f t="shared" si="2"/>
        <v>0</v>
      </c>
      <c r="I21" s="64">
        <v>0</v>
      </c>
    </row>
    <row r="22" spans="1:9" x14ac:dyDescent="0.3">
      <c r="A22" s="12">
        <v>25</v>
      </c>
      <c r="B22" s="10" t="s">
        <v>33</v>
      </c>
      <c r="C22" s="34">
        <v>0</v>
      </c>
      <c r="D22" s="35">
        <v>0</v>
      </c>
      <c r="E22" s="36">
        <v>0</v>
      </c>
      <c r="F22" s="36">
        <v>0</v>
      </c>
      <c r="G22" s="36">
        <v>0</v>
      </c>
      <c r="H22" s="24">
        <f t="shared" si="2"/>
        <v>0</v>
      </c>
      <c r="I22" s="64">
        <v>0</v>
      </c>
    </row>
    <row r="23" spans="1:9" x14ac:dyDescent="0.3">
      <c r="A23" s="50">
        <v>3</v>
      </c>
      <c r="B23" s="51" t="s">
        <v>40</v>
      </c>
      <c r="C23" s="47">
        <f>SUM(C24:C25)</f>
        <v>0</v>
      </c>
      <c r="D23" s="47">
        <f t="shared" ref="D23:F23" si="5">SUM(D24:D25)</f>
        <v>591</v>
      </c>
      <c r="E23" s="47">
        <f t="shared" si="5"/>
        <v>591</v>
      </c>
      <c r="F23" s="47">
        <f t="shared" si="5"/>
        <v>591</v>
      </c>
      <c r="G23" s="47">
        <f>SUM(G24:G25)</f>
        <v>591</v>
      </c>
      <c r="H23" s="52">
        <f t="shared" si="2"/>
        <v>591</v>
      </c>
      <c r="I23" s="65">
        <v>0</v>
      </c>
    </row>
    <row r="24" spans="1:9" x14ac:dyDescent="0.3">
      <c r="A24" s="12">
        <v>31</v>
      </c>
      <c r="B24" s="10" t="s">
        <v>41</v>
      </c>
      <c r="C24" s="37">
        <v>0</v>
      </c>
      <c r="D24" s="35">
        <v>591</v>
      </c>
      <c r="E24" s="36">
        <f t="shared" ref="E24:E40" si="6">C24+D24</f>
        <v>591</v>
      </c>
      <c r="F24" s="36">
        <v>591</v>
      </c>
      <c r="G24" s="36">
        <v>591</v>
      </c>
      <c r="H24" s="24">
        <f>G24-C24</f>
        <v>591</v>
      </c>
      <c r="I24" s="64">
        <v>0</v>
      </c>
    </row>
    <row r="25" spans="1:9" ht="36" x14ac:dyDescent="0.3">
      <c r="A25" s="14">
        <v>39</v>
      </c>
      <c r="B25" s="21" t="s">
        <v>42</v>
      </c>
      <c r="C25" s="37">
        <v>0</v>
      </c>
      <c r="D25" s="35">
        <v>0</v>
      </c>
      <c r="E25" s="36">
        <f t="shared" si="6"/>
        <v>0</v>
      </c>
      <c r="F25" s="36">
        <v>0</v>
      </c>
      <c r="G25" s="36">
        <v>0</v>
      </c>
      <c r="H25" s="24">
        <f t="shared" si="2"/>
        <v>0</v>
      </c>
      <c r="I25" s="64">
        <v>0</v>
      </c>
    </row>
    <row r="26" spans="1:9" x14ac:dyDescent="0.3">
      <c r="A26" s="50">
        <v>4</v>
      </c>
      <c r="B26" s="51" t="s">
        <v>7</v>
      </c>
      <c r="C26" s="47">
        <f>SUM(C27:C32)</f>
        <v>2865759</v>
      </c>
      <c r="D26" s="47">
        <f t="shared" ref="D26:G26" si="7">SUM(D27:D32)</f>
        <v>291801.91000000003</v>
      </c>
      <c r="E26" s="47">
        <f t="shared" si="7"/>
        <v>3157560.9099999997</v>
      </c>
      <c r="F26" s="47">
        <f t="shared" si="7"/>
        <v>3157560.9099999997</v>
      </c>
      <c r="G26" s="47">
        <f t="shared" si="7"/>
        <v>3157560.9099999997</v>
      </c>
      <c r="H26" s="52">
        <f t="shared" si="2"/>
        <v>291801.90999999968</v>
      </c>
      <c r="I26" s="65">
        <f t="shared" ref="I26:I60" si="8">(H26/C26)*1</f>
        <v>0.10182360414815052</v>
      </c>
    </row>
    <row r="27" spans="1:9" ht="24" x14ac:dyDescent="0.3">
      <c r="A27" s="15"/>
      <c r="B27" s="21" t="s">
        <v>43</v>
      </c>
      <c r="C27" s="34">
        <v>20993</v>
      </c>
      <c r="D27" s="35">
        <v>-13303.31</v>
      </c>
      <c r="E27" s="36">
        <f t="shared" si="6"/>
        <v>7689.6900000000005</v>
      </c>
      <c r="F27" s="36">
        <v>7689.6900000000005</v>
      </c>
      <c r="G27" s="36">
        <v>7689.6900000000005</v>
      </c>
      <c r="H27" s="24">
        <f>G27-C27</f>
        <v>-13303.31</v>
      </c>
      <c r="I27" s="64">
        <f t="shared" si="8"/>
        <v>-0.63370218644310006</v>
      </c>
    </row>
    <row r="28" spans="1:9" x14ac:dyDescent="0.3">
      <c r="A28" s="15"/>
      <c r="B28" s="21" t="s">
        <v>44</v>
      </c>
      <c r="C28" s="34">
        <v>0</v>
      </c>
      <c r="D28" s="35">
        <v>0</v>
      </c>
      <c r="E28" s="36">
        <f t="shared" si="6"/>
        <v>0</v>
      </c>
      <c r="F28" s="36">
        <v>0</v>
      </c>
      <c r="G28" s="36">
        <v>0</v>
      </c>
      <c r="H28" s="24">
        <f t="shared" si="2"/>
        <v>0</v>
      </c>
      <c r="I28" s="64">
        <v>0</v>
      </c>
    </row>
    <row r="29" spans="1:9" x14ac:dyDescent="0.3">
      <c r="A29" s="15"/>
      <c r="B29" s="21" t="s">
        <v>45</v>
      </c>
      <c r="C29" s="34">
        <v>2634600</v>
      </c>
      <c r="D29" s="35">
        <v>102464.84</v>
      </c>
      <c r="E29" s="36">
        <f t="shared" si="6"/>
        <v>2737064.84</v>
      </c>
      <c r="F29" s="36">
        <v>2737064.84</v>
      </c>
      <c r="G29" s="36">
        <v>2737064.84</v>
      </c>
      <c r="H29" s="24">
        <f t="shared" si="2"/>
        <v>102464.83999999985</v>
      </c>
      <c r="I29" s="64">
        <f t="shared" si="8"/>
        <v>3.8891991194109105E-2</v>
      </c>
    </row>
    <row r="30" spans="1:9" x14ac:dyDescent="0.3">
      <c r="A30" s="15"/>
      <c r="B30" s="21" t="s">
        <v>46</v>
      </c>
      <c r="C30" s="34">
        <v>210166</v>
      </c>
      <c r="D30" s="35">
        <v>202640.38</v>
      </c>
      <c r="E30" s="36">
        <f t="shared" si="6"/>
        <v>412806.38</v>
      </c>
      <c r="F30" s="36">
        <v>412806.38</v>
      </c>
      <c r="G30" s="36">
        <v>412806.38</v>
      </c>
      <c r="H30" s="24">
        <f t="shared" si="2"/>
        <v>202640.38</v>
      </c>
      <c r="I30" s="64">
        <f t="shared" si="8"/>
        <v>0.9641920196416166</v>
      </c>
    </row>
    <row r="31" spans="1:9" x14ac:dyDescent="0.3">
      <c r="A31" s="15"/>
      <c r="B31" s="21" t="s">
        <v>33</v>
      </c>
      <c r="C31" s="34">
        <v>0</v>
      </c>
      <c r="D31" s="35">
        <v>0</v>
      </c>
      <c r="E31" s="36">
        <f t="shared" si="6"/>
        <v>0</v>
      </c>
      <c r="F31" s="36">
        <v>0</v>
      </c>
      <c r="G31" s="36">
        <v>0</v>
      </c>
      <c r="H31" s="24">
        <f t="shared" si="2"/>
        <v>0</v>
      </c>
      <c r="I31" s="64">
        <v>0</v>
      </c>
    </row>
    <row r="32" spans="1:9" ht="36" x14ac:dyDescent="0.3">
      <c r="A32" s="15"/>
      <c r="B32" s="21" t="s">
        <v>47</v>
      </c>
      <c r="C32" s="34">
        <v>0</v>
      </c>
      <c r="D32" s="35">
        <v>0</v>
      </c>
      <c r="E32" s="36">
        <f t="shared" si="6"/>
        <v>0</v>
      </c>
      <c r="F32" s="36">
        <v>0</v>
      </c>
      <c r="G32" s="36">
        <v>0</v>
      </c>
      <c r="H32" s="24">
        <f t="shared" si="2"/>
        <v>0</v>
      </c>
      <c r="I32" s="64">
        <v>0</v>
      </c>
    </row>
    <row r="33" spans="1:9" x14ac:dyDescent="0.3">
      <c r="A33" s="50">
        <v>5</v>
      </c>
      <c r="B33" s="53" t="s">
        <v>8</v>
      </c>
      <c r="C33" s="47">
        <f>SUM(C34:C36)</f>
        <v>167520</v>
      </c>
      <c r="D33" s="47">
        <f t="shared" ref="D33:F33" si="9">SUM(D34:D36)</f>
        <v>56053.19</v>
      </c>
      <c r="E33" s="47">
        <f t="shared" si="9"/>
        <v>223573.19</v>
      </c>
      <c r="F33" s="47">
        <f t="shared" si="9"/>
        <v>223573.19</v>
      </c>
      <c r="G33" s="47">
        <f>SUM(G34:G36)</f>
        <v>223573.19</v>
      </c>
      <c r="H33" s="52">
        <f t="shared" si="2"/>
        <v>56053.19</v>
      </c>
      <c r="I33" s="65">
        <f t="shared" si="8"/>
        <v>0.33460595749761224</v>
      </c>
    </row>
    <row r="34" spans="1:9" x14ac:dyDescent="0.3">
      <c r="A34" s="16">
        <v>51</v>
      </c>
      <c r="B34" s="21" t="s">
        <v>48</v>
      </c>
      <c r="C34" s="34">
        <v>167520</v>
      </c>
      <c r="D34" s="35">
        <v>56053.19</v>
      </c>
      <c r="E34" s="36">
        <f t="shared" si="6"/>
        <v>223573.19</v>
      </c>
      <c r="F34" s="36">
        <v>223573.19</v>
      </c>
      <c r="G34" s="36">
        <v>223573.19</v>
      </c>
      <c r="H34" s="24">
        <f t="shared" si="2"/>
        <v>56053.19</v>
      </c>
      <c r="I34" s="64">
        <f t="shared" si="8"/>
        <v>0.33460595749761224</v>
      </c>
    </row>
    <row r="35" spans="1:9" x14ac:dyDescent="0.3">
      <c r="A35" s="16">
        <v>52</v>
      </c>
      <c r="B35" s="21" t="s">
        <v>49</v>
      </c>
      <c r="C35" s="34">
        <v>0</v>
      </c>
      <c r="D35" s="35">
        <v>0</v>
      </c>
      <c r="E35" s="36">
        <f t="shared" si="6"/>
        <v>0</v>
      </c>
      <c r="F35" s="36">
        <v>0</v>
      </c>
      <c r="G35" s="36">
        <v>0</v>
      </c>
      <c r="H35" s="24">
        <f t="shared" si="2"/>
        <v>0</v>
      </c>
      <c r="I35" s="64">
        <v>0</v>
      </c>
    </row>
    <row r="36" spans="1:9" ht="36" x14ac:dyDescent="0.3">
      <c r="A36" s="16">
        <v>59</v>
      </c>
      <c r="B36" s="21" t="s">
        <v>50</v>
      </c>
      <c r="C36" s="34">
        <v>0</v>
      </c>
      <c r="D36" s="35">
        <v>0</v>
      </c>
      <c r="E36" s="36">
        <f t="shared" si="6"/>
        <v>0</v>
      </c>
      <c r="F36" s="36">
        <v>0</v>
      </c>
      <c r="G36" s="36">
        <v>0</v>
      </c>
      <c r="H36" s="24">
        <f t="shared" si="2"/>
        <v>0</v>
      </c>
      <c r="I36" s="64">
        <v>0</v>
      </c>
    </row>
    <row r="37" spans="1:9" x14ac:dyDescent="0.3">
      <c r="A37" s="50">
        <v>6</v>
      </c>
      <c r="B37" s="51" t="s">
        <v>9</v>
      </c>
      <c r="C37" s="47">
        <f>SUM(C38:C40)</f>
        <v>1900</v>
      </c>
      <c r="D37" s="47">
        <f t="shared" ref="D37:G37" si="10">SUM(D38:D40)</f>
        <v>5780.68</v>
      </c>
      <c r="E37" s="47">
        <f>SUM(E38:E40)</f>
        <v>7680.68</v>
      </c>
      <c r="F37" s="47">
        <f t="shared" si="10"/>
        <v>7680.68</v>
      </c>
      <c r="G37" s="47">
        <f t="shared" si="10"/>
        <v>7680.68</v>
      </c>
      <c r="H37" s="52">
        <f t="shared" si="2"/>
        <v>5780.68</v>
      </c>
      <c r="I37" s="65">
        <f t="shared" si="8"/>
        <v>3.042463157894737</v>
      </c>
    </row>
    <row r="38" spans="1:9" x14ac:dyDescent="0.3">
      <c r="A38" s="16">
        <v>61</v>
      </c>
      <c r="B38" s="10" t="s">
        <v>51</v>
      </c>
      <c r="C38" s="34">
        <v>1900</v>
      </c>
      <c r="D38" s="35">
        <v>5780.68</v>
      </c>
      <c r="E38" s="36">
        <f t="shared" si="6"/>
        <v>7680.68</v>
      </c>
      <c r="F38" s="36">
        <v>7680.68</v>
      </c>
      <c r="G38" s="36">
        <v>7680.68</v>
      </c>
      <c r="H38" s="24">
        <f t="shared" si="2"/>
        <v>5780.68</v>
      </c>
      <c r="I38" s="64">
        <f t="shared" si="8"/>
        <v>3.042463157894737</v>
      </c>
    </row>
    <row r="39" spans="1:9" x14ac:dyDescent="0.3">
      <c r="A39" s="16">
        <v>61</v>
      </c>
      <c r="B39" s="10" t="s">
        <v>52</v>
      </c>
      <c r="C39" s="34">
        <v>0</v>
      </c>
      <c r="D39" s="35">
        <v>0</v>
      </c>
      <c r="E39" s="36">
        <f t="shared" si="6"/>
        <v>0</v>
      </c>
      <c r="F39" s="36">
        <v>0</v>
      </c>
      <c r="G39" s="36">
        <v>0</v>
      </c>
      <c r="H39" s="24">
        <f t="shared" si="2"/>
        <v>0</v>
      </c>
      <c r="I39" s="64">
        <v>0</v>
      </c>
    </row>
    <row r="40" spans="1:9" ht="37.5" x14ac:dyDescent="0.3">
      <c r="A40" s="16">
        <v>63</v>
      </c>
      <c r="B40" s="23" t="s">
        <v>53</v>
      </c>
      <c r="C40" s="34">
        <v>0</v>
      </c>
      <c r="D40" s="35">
        <v>0</v>
      </c>
      <c r="E40" s="36">
        <f t="shared" si="6"/>
        <v>0</v>
      </c>
      <c r="F40" s="36">
        <v>0</v>
      </c>
      <c r="G40" s="36">
        <v>0</v>
      </c>
      <c r="H40" s="24">
        <f t="shared" si="2"/>
        <v>0</v>
      </c>
      <c r="I40" s="64">
        <v>0</v>
      </c>
    </row>
    <row r="41" spans="1:9" x14ac:dyDescent="0.3">
      <c r="A41" s="50">
        <v>7</v>
      </c>
      <c r="B41" s="51" t="s">
        <v>54</v>
      </c>
      <c r="C41" s="54"/>
      <c r="D41" s="55"/>
      <c r="E41" s="56"/>
      <c r="F41" s="56"/>
      <c r="G41" s="56"/>
      <c r="H41" s="52">
        <f t="shared" si="2"/>
        <v>0</v>
      </c>
      <c r="I41" s="65">
        <v>0</v>
      </c>
    </row>
    <row r="42" spans="1:9" x14ac:dyDescent="0.3">
      <c r="A42" s="50">
        <v>8</v>
      </c>
      <c r="B42" s="51" t="s">
        <v>12</v>
      </c>
      <c r="C42" s="47">
        <f>SUM(C43+C55+C58)</f>
        <v>54112815.780000001</v>
      </c>
      <c r="D42" s="47">
        <f t="shared" ref="D42:F42" si="11">SUM(D43+D55+D58)</f>
        <v>3232707.9400000004</v>
      </c>
      <c r="E42" s="47">
        <f t="shared" si="11"/>
        <v>57345523.719999999</v>
      </c>
      <c r="F42" s="47">
        <f t="shared" si="11"/>
        <v>57345523.719999999</v>
      </c>
      <c r="G42" s="47">
        <f>SUM(G43+G55+G58)</f>
        <v>57345523.719999999</v>
      </c>
      <c r="H42" s="52">
        <f t="shared" si="2"/>
        <v>3232707.9399999976</v>
      </c>
      <c r="I42" s="65">
        <f t="shared" si="8"/>
        <v>5.9740153850851734E-2</v>
      </c>
    </row>
    <row r="43" spans="1:9" s="42" customFormat="1" x14ac:dyDescent="0.3">
      <c r="A43" s="13">
        <v>81</v>
      </c>
      <c r="B43" s="61" t="s">
        <v>13</v>
      </c>
      <c r="C43" s="43">
        <f>SUM(C44:C54)</f>
        <v>17569873.780000001</v>
      </c>
      <c r="D43" s="43">
        <f t="shared" ref="D43:F43" si="12">SUM(D44:D54)</f>
        <v>3898901.9400000004</v>
      </c>
      <c r="E43" s="43">
        <f t="shared" si="12"/>
        <v>21468775.720000003</v>
      </c>
      <c r="F43" s="43">
        <f t="shared" si="12"/>
        <v>21468775.720000003</v>
      </c>
      <c r="G43" s="43">
        <f>SUM(G44:G54)</f>
        <v>21468775.720000003</v>
      </c>
      <c r="H43" s="62">
        <f t="shared" si="2"/>
        <v>3898901.9400000013</v>
      </c>
      <c r="I43" s="64">
        <f t="shared" si="8"/>
        <v>0.22190836364676497</v>
      </c>
    </row>
    <row r="44" spans="1:9" x14ac:dyDescent="0.3">
      <c r="A44" s="15"/>
      <c r="B44" s="23" t="s">
        <v>64</v>
      </c>
      <c r="C44" s="34">
        <v>16846813.140000001</v>
      </c>
      <c r="D44" s="35">
        <v>3344130.89</v>
      </c>
      <c r="E44" s="36">
        <f t="shared" ref="E44:E53" si="13">C44+D44</f>
        <v>20190944.030000001</v>
      </c>
      <c r="F44" s="36">
        <v>20190944.030000001</v>
      </c>
      <c r="G44" s="36">
        <v>20190944.030000001</v>
      </c>
      <c r="H44" s="24">
        <f t="shared" si="2"/>
        <v>3344130.8900000006</v>
      </c>
      <c r="I44" s="64">
        <f t="shared" si="8"/>
        <v>0.19850228421302479</v>
      </c>
    </row>
    <row r="45" spans="1:9" x14ac:dyDescent="0.3">
      <c r="A45" s="15"/>
      <c r="B45" s="23" t="s">
        <v>15</v>
      </c>
      <c r="C45" s="34">
        <v>0</v>
      </c>
      <c r="D45" s="34">
        <v>0</v>
      </c>
      <c r="E45" s="36">
        <f t="shared" si="13"/>
        <v>0</v>
      </c>
      <c r="F45" s="36">
        <v>0</v>
      </c>
      <c r="G45" s="36">
        <v>0</v>
      </c>
      <c r="H45" s="24">
        <f t="shared" si="2"/>
        <v>0</v>
      </c>
      <c r="I45" s="64">
        <v>0</v>
      </c>
    </row>
    <row r="46" spans="1:9" x14ac:dyDescent="0.3">
      <c r="A46" s="15"/>
      <c r="B46" s="23" t="s">
        <v>65</v>
      </c>
      <c r="C46" s="34">
        <v>0</v>
      </c>
      <c r="D46" s="34">
        <v>0</v>
      </c>
      <c r="E46" s="36">
        <f t="shared" si="13"/>
        <v>0</v>
      </c>
      <c r="F46" s="36">
        <v>0</v>
      </c>
      <c r="G46" s="36">
        <v>0</v>
      </c>
      <c r="H46" s="24">
        <f t="shared" si="2"/>
        <v>0</v>
      </c>
      <c r="I46" s="64">
        <v>0</v>
      </c>
    </row>
    <row r="47" spans="1:9" x14ac:dyDescent="0.3">
      <c r="A47" s="15"/>
      <c r="B47" s="23" t="s">
        <v>66</v>
      </c>
      <c r="C47" s="34">
        <v>0</v>
      </c>
      <c r="D47" s="34">
        <v>0</v>
      </c>
      <c r="E47" s="36">
        <f t="shared" si="13"/>
        <v>0</v>
      </c>
      <c r="F47" s="36">
        <v>0</v>
      </c>
      <c r="G47" s="36">
        <v>0</v>
      </c>
      <c r="H47" s="24">
        <f t="shared" si="2"/>
        <v>0</v>
      </c>
      <c r="I47" s="64">
        <v>0</v>
      </c>
    </row>
    <row r="48" spans="1:9" x14ac:dyDescent="0.3">
      <c r="A48" s="15"/>
      <c r="B48" s="23" t="s">
        <v>67</v>
      </c>
      <c r="C48" s="34">
        <v>0</v>
      </c>
      <c r="D48" s="34">
        <v>0</v>
      </c>
      <c r="E48" s="36">
        <f t="shared" si="13"/>
        <v>0</v>
      </c>
      <c r="F48" s="36">
        <v>0</v>
      </c>
      <c r="G48" s="36">
        <v>0</v>
      </c>
      <c r="H48" s="24">
        <f t="shared" si="2"/>
        <v>0</v>
      </c>
      <c r="I48" s="64">
        <v>0</v>
      </c>
    </row>
    <row r="49" spans="1:9" x14ac:dyDescent="0.3">
      <c r="A49" s="15"/>
      <c r="B49" s="23" t="s">
        <v>68</v>
      </c>
      <c r="C49" s="34">
        <v>0</v>
      </c>
      <c r="D49" s="34">
        <v>0</v>
      </c>
      <c r="E49" s="36">
        <f t="shared" si="13"/>
        <v>0</v>
      </c>
      <c r="F49" s="36">
        <v>0</v>
      </c>
      <c r="G49" s="36">
        <v>0</v>
      </c>
      <c r="H49" s="24">
        <f t="shared" si="2"/>
        <v>0</v>
      </c>
      <c r="I49" s="64">
        <v>0</v>
      </c>
    </row>
    <row r="50" spans="1:9" x14ac:dyDescent="0.3">
      <c r="A50" s="15"/>
      <c r="B50" s="23" t="s">
        <v>69</v>
      </c>
      <c r="C50" s="34">
        <v>0</v>
      </c>
      <c r="D50" s="34">
        <v>0</v>
      </c>
      <c r="E50" s="36">
        <f t="shared" si="13"/>
        <v>0</v>
      </c>
      <c r="F50" s="36">
        <v>0</v>
      </c>
      <c r="G50" s="36">
        <v>0</v>
      </c>
      <c r="H50" s="24">
        <f t="shared" si="2"/>
        <v>0</v>
      </c>
      <c r="I50" s="64">
        <v>0</v>
      </c>
    </row>
    <row r="51" spans="1:9" x14ac:dyDescent="0.3">
      <c r="A51" s="15"/>
      <c r="B51" s="23" t="s">
        <v>70</v>
      </c>
      <c r="C51" s="34">
        <v>0</v>
      </c>
      <c r="D51" s="34">
        <v>0</v>
      </c>
      <c r="E51" s="36">
        <f t="shared" si="13"/>
        <v>0</v>
      </c>
      <c r="F51" s="36">
        <v>0</v>
      </c>
      <c r="G51" s="36">
        <v>0</v>
      </c>
      <c r="H51" s="24">
        <f t="shared" si="2"/>
        <v>0</v>
      </c>
      <c r="I51" s="64">
        <v>0</v>
      </c>
    </row>
    <row r="52" spans="1:9" x14ac:dyDescent="0.3">
      <c r="A52" s="15"/>
      <c r="B52" s="23" t="s">
        <v>71</v>
      </c>
      <c r="C52" s="34">
        <v>0</v>
      </c>
      <c r="D52" s="34">
        <v>0</v>
      </c>
      <c r="E52" s="36">
        <f t="shared" si="13"/>
        <v>0</v>
      </c>
      <c r="F52" s="36">
        <v>0</v>
      </c>
      <c r="G52" s="36">
        <v>0</v>
      </c>
      <c r="H52" s="24">
        <f t="shared" si="2"/>
        <v>0</v>
      </c>
      <c r="I52" s="64">
        <v>0</v>
      </c>
    </row>
    <row r="53" spans="1:9" x14ac:dyDescent="0.3">
      <c r="A53" s="15"/>
      <c r="B53" s="23" t="s">
        <v>72</v>
      </c>
      <c r="C53" s="34">
        <v>0</v>
      </c>
      <c r="D53" s="34">
        <v>0</v>
      </c>
      <c r="E53" s="36">
        <f t="shared" si="13"/>
        <v>0</v>
      </c>
      <c r="F53" s="36">
        <v>0</v>
      </c>
      <c r="G53" s="36">
        <v>0</v>
      </c>
      <c r="H53" s="24">
        <f t="shared" si="2"/>
        <v>0</v>
      </c>
      <c r="I53" s="64">
        <v>0</v>
      </c>
    </row>
    <row r="54" spans="1:9" ht="25.5" x14ac:dyDescent="0.3">
      <c r="A54" s="15"/>
      <c r="B54" s="23" t="s">
        <v>75</v>
      </c>
      <c r="C54" s="34">
        <v>723060.64</v>
      </c>
      <c r="D54" s="35">
        <v>554771.05000000005</v>
      </c>
      <c r="E54" s="36">
        <f>C54+D54</f>
        <v>1277831.69</v>
      </c>
      <c r="F54" s="36">
        <v>1277831.69</v>
      </c>
      <c r="G54" s="36">
        <v>1277831.69</v>
      </c>
      <c r="H54" s="24">
        <f t="shared" si="2"/>
        <v>554771.04999999993</v>
      </c>
      <c r="I54" s="64">
        <f t="shared" si="8"/>
        <v>0.7672538364140522</v>
      </c>
    </row>
    <row r="55" spans="1:9" s="42" customFormat="1" x14ac:dyDescent="0.3">
      <c r="A55" s="13">
        <v>82</v>
      </c>
      <c r="B55" s="61" t="s">
        <v>55</v>
      </c>
      <c r="C55" s="43">
        <f>C56+C57</f>
        <v>36353442</v>
      </c>
      <c r="D55" s="43">
        <f t="shared" ref="D55:F55" si="14">D56+D57</f>
        <v>-529202</v>
      </c>
      <c r="E55" s="43">
        <f t="shared" si="14"/>
        <v>35824240</v>
      </c>
      <c r="F55" s="43">
        <f t="shared" si="14"/>
        <v>35824240</v>
      </c>
      <c r="G55" s="43">
        <f>G56+G57</f>
        <v>35824240</v>
      </c>
      <c r="H55" s="62">
        <f t="shared" si="2"/>
        <v>-529202</v>
      </c>
      <c r="I55" s="64">
        <f t="shared" si="8"/>
        <v>-1.4557136020297611E-2</v>
      </c>
    </row>
    <row r="56" spans="1:9" ht="30.75" customHeight="1" x14ac:dyDescent="0.3">
      <c r="A56" s="15"/>
      <c r="B56" s="23" t="s">
        <v>56</v>
      </c>
      <c r="C56" s="34">
        <v>25623561</v>
      </c>
      <c r="D56" s="35">
        <v>-396337</v>
      </c>
      <c r="E56" s="36">
        <f>C56+D56</f>
        <v>25227224</v>
      </c>
      <c r="F56" s="36">
        <v>25227224</v>
      </c>
      <c r="G56" s="36">
        <v>25227224</v>
      </c>
      <c r="H56" s="24">
        <f t="shared" si="2"/>
        <v>-396337</v>
      </c>
      <c r="I56" s="64">
        <f t="shared" si="8"/>
        <v>-1.5467678360552618E-2</v>
      </c>
    </row>
    <row r="57" spans="1:9" ht="30.75" customHeight="1" x14ac:dyDescent="0.3">
      <c r="A57" s="15"/>
      <c r="B57" s="23" t="s">
        <v>57</v>
      </c>
      <c r="C57" s="34">
        <v>10729881</v>
      </c>
      <c r="D57" s="35">
        <v>-132865</v>
      </c>
      <c r="E57" s="36">
        <f>C57+D57</f>
        <v>10597016</v>
      </c>
      <c r="F57" s="36">
        <v>10597016</v>
      </c>
      <c r="G57" s="36">
        <v>10597016</v>
      </c>
      <c r="H57" s="24">
        <f t="shared" si="2"/>
        <v>-132865</v>
      </c>
      <c r="I57" s="64">
        <f t="shared" si="8"/>
        <v>-1.2382709556611112E-2</v>
      </c>
    </row>
    <row r="58" spans="1:9" s="42" customFormat="1" x14ac:dyDescent="0.3">
      <c r="A58" s="13">
        <v>83</v>
      </c>
      <c r="B58" s="61" t="s">
        <v>14</v>
      </c>
      <c r="C58" s="43">
        <f>C59+C60</f>
        <v>189500</v>
      </c>
      <c r="D58" s="43">
        <f t="shared" ref="D58:G58" si="15">D59+D60</f>
        <v>-136992</v>
      </c>
      <c r="E58" s="43">
        <f t="shared" si="15"/>
        <v>52508</v>
      </c>
      <c r="F58" s="43">
        <f t="shared" si="15"/>
        <v>52508</v>
      </c>
      <c r="G58" s="43">
        <f t="shared" si="15"/>
        <v>52508</v>
      </c>
      <c r="H58" s="62">
        <f t="shared" si="2"/>
        <v>-136992</v>
      </c>
      <c r="I58" s="64">
        <f t="shared" si="8"/>
        <v>-0.72291292875989444</v>
      </c>
    </row>
    <row r="59" spans="1:9" ht="17.25" customHeight="1" x14ac:dyDescent="0.3">
      <c r="A59" s="15"/>
      <c r="B59" s="23" t="s">
        <v>76</v>
      </c>
      <c r="C59" s="34">
        <v>0</v>
      </c>
      <c r="D59" s="35">
        <v>52508</v>
      </c>
      <c r="E59" s="36">
        <f>C59+D59</f>
        <v>52508</v>
      </c>
      <c r="F59" s="36">
        <v>52508</v>
      </c>
      <c r="G59" s="36">
        <v>52508</v>
      </c>
      <c r="H59" s="24">
        <f t="shared" si="2"/>
        <v>52508</v>
      </c>
      <c r="I59" s="64">
        <v>0</v>
      </c>
    </row>
    <row r="60" spans="1:9" ht="17.25" customHeight="1" x14ac:dyDescent="0.3">
      <c r="A60" s="15"/>
      <c r="B60" s="23" t="s">
        <v>77</v>
      </c>
      <c r="C60" s="34">
        <v>189500</v>
      </c>
      <c r="D60" s="35">
        <v>-189500</v>
      </c>
      <c r="E60" s="36">
        <v>0</v>
      </c>
      <c r="F60" s="36">
        <v>0</v>
      </c>
      <c r="G60" s="36">
        <v>0</v>
      </c>
      <c r="H60" s="24">
        <f>G60-C60</f>
        <v>-189500</v>
      </c>
      <c r="I60" s="64">
        <f t="shared" si="8"/>
        <v>-1</v>
      </c>
    </row>
    <row r="61" spans="1:9" s="42" customFormat="1" x14ac:dyDescent="0.3">
      <c r="A61" s="50">
        <v>9</v>
      </c>
      <c r="B61" s="51" t="s">
        <v>11</v>
      </c>
      <c r="C61" s="47">
        <f>SUM(C62:C62)</f>
        <v>0</v>
      </c>
      <c r="D61" s="47">
        <f t="shared" ref="D61:G61" si="16">SUM(D62:D62)</f>
        <v>0</v>
      </c>
      <c r="E61" s="47">
        <f t="shared" si="16"/>
        <v>0</v>
      </c>
      <c r="F61" s="47">
        <f t="shared" si="16"/>
        <v>0</v>
      </c>
      <c r="G61" s="47">
        <f t="shared" si="16"/>
        <v>0</v>
      </c>
      <c r="H61" s="52">
        <f t="shared" si="2"/>
        <v>0</v>
      </c>
      <c r="I61" s="65">
        <v>0</v>
      </c>
    </row>
    <row r="62" spans="1:9" x14ac:dyDescent="0.3">
      <c r="A62" s="13"/>
      <c r="B62" s="22"/>
      <c r="C62" s="34">
        <v>0</v>
      </c>
      <c r="D62" s="35">
        <v>0</v>
      </c>
      <c r="E62" s="36">
        <v>0</v>
      </c>
      <c r="F62" s="36">
        <v>0</v>
      </c>
      <c r="G62" s="36">
        <v>0</v>
      </c>
      <c r="H62" s="24">
        <f t="shared" si="2"/>
        <v>0</v>
      </c>
      <c r="I62" s="64">
        <v>0</v>
      </c>
    </row>
    <row r="63" spans="1:9" s="42" customFormat="1" x14ac:dyDescent="0.3">
      <c r="A63" s="50">
        <v>0</v>
      </c>
      <c r="B63" s="51" t="s">
        <v>10</v>
      </c>
      <c r="C63" s="47">
        <f>SUM(C64:C65)</f>
        <v>0</v>
      </c>
      <c r="D63" s="47">
        <f t="shared" ref="D63:G63" si="17">SUM(D64:D65)</f>
        <v>0</v>
      </c>
      <c r="E63" s="47">
        <f t="shared" si="17"/>
        <v>0</v>
      </c>
      <c r="F63" s="47">
        <f t="shared" si="17"/>
        <v>0</v>
      </c>
      <c r="G63" s="47">
        <f t="shared" si="17"/>
        <v>0</v>
      </c>
      <c r="H63" s="52">
        <f t="shared" si="2"/>
        <v>0</v>
      </c>
      <c r="I63" s="65">
        <v>0</v>
      </c>
    </row>
    <row r="64" spans="1:9" x14ac:dyDescent="0.3">
      <c r="A64" s="17" t="s">
        <v>58</v>
      </c>
      <c r="B64" s="10" t="s">
        <v>59</v>
      </c>
      <c r="C64" s="34">
        <v>0</v>
      </c>
      <c r="D64" s="35">
        <v>0</v>
      </c>
      <c r="E64" s="36">
        <v>0</v>
      </c>
      <c r="F64" s="36">
        <v>0</v>
      </c>
      <c r="G64" s="36">
        <v>0</v>
      </c>
      <c r="H64" s="24">
        <f t="shared" si="2"/>
        <v>0</v>
      </c>
      <c r="I64" s="64">
        <v>0</v>
      </c>
    </row>
    <row r="65" spans="1:10" ht="17.25" thickBot="1" x14ac:dyDescent="0.35">
      <c r="A65" s="18" t="s">
        <v>60</v>
      </c>
      <c r="B65" s="19" t="s">
        <v>61</v>
      </c>
      <c r="C65" s="38">
        <v>0</v>
      </c>
      <c r="D65" s="39">
        <v>0</v>
      </c>
      <c r="E65" s="40">
        <v>0</v>
      </c>
      <c r="F65" s="41">
        <v>0</v>
      </c>
      <c r="G65" s="41">
        <v>0</v>
      </c>
      <c r="H65" s="24">
        <f t="shared" si="2"/>
        <v>0</v>
      </c>
      <c r="I65" s="64">
        <v>0</v>
      </c>
    </row>
    <row r="66" spans="1:10" s="42" customFormat="1" ht="27.75" customHeight="1" thickBot="1" x14ac:dyDescent="0.35">
      <c r="A66" s="57"/>
      <c r="B66" s="58" t="s">
        <v>62</v>
      </c>
      <c r="C66" s="59">
        <f>C7+C17+C23+C26+C33+C37+C42+C61+C63</f>
        <v>57743995.079999998</v>
      </c>
      <c r="D66" s="59">
        <f t="shared" ref="D66:G66" si="18">D7+D17+D23+D26+D33+D37+D42+D61+D63</f>
        <v>3666165.2800000003</v>
      </c>
      <c r="E66" s="59">
        <f t="shared" si="18"/>
        <v>61410160.359999999</v>
      </c>
      <c r="F66" s="59">
        <f t="shared" si="18"/>
        <v>61410160.359999999</v>
      </c>
      <c r="G66" s="59">
        <f t="shared" si="18"/>
        <v>61410160.359999999</v>
      </c>
      <c r="H66" s="60"/>
      <c r="I66" s="57"/>
    </row>
    <row r="67" spans="1:10" ht="16.5" customHeight="1" x14ac:dyDescent="0.3">
      <c r="A67" s="6"/>
      <c r="B67" s="7"/>
      <c r="C67" s="8"/>
      <c r="D67" s="8"/>
      <c r="E67" s="8"/>
      <c r="F67" s="8"/>
      <c r="G67" s="8"/>
      <c r="H67" s="8"/>
      <c r="I67" s="6"/>
      <c r="J67" s="8"/>
    </row>
    <row r="68" spans="1:10" ht="16.5" customHeight="1" x14ac:dyDescent="0.3">
      <c r="A68" s="6"/>
      <c r="B68" s="7"/>
      <c r="C68" s="8"/>
      <c r="D68" s="8"/>
      <c r="E68" s="8"/>
      <c r="F68" s="8"/>
      <c r="G68" s="8"/>
      <c r="H68" s="8"/>
      <c r="I68" s="6"/>
      <c r="J68" s="8"/>
    </row>
    <row r="69" spans="1:10" ht="16.5" customHeight="1" x14ac:dyDescent="0.3">
      <c r="A69" s="6"/>
      <c r="B69" s="7"/>
      <c r="C69" s="8"/>
      <c r="D69" s="8"/>
      <c r="E69" s="8"/>
      <c r="F69" s="8"/>
      <c r="G69" s="8"/>
      <c r="H69" s="8"/>
      <c r="I69" s="6"/>
      <c r="J69" s="8"/>
    </row>
    <row r="70" spans="1:10" ht="16.5" customHeight="1" x14ac:dyDescent="0.3">
      <c r="A70" s="6"/>
      <c r="B70" s="7"/>
      <c r="C70" s="8"/>
      <c r="D70" s="8"/>
      <c r="E70" s="8"/>
      <c r="F70" s="8"/>
      <c r="G70" s="8"/>
      <c r="H70" s="8"/>
      <c r="I70" s="6"/>
      <c r="J70" s="8"/>
    </row>
    <row r="71" spans="1:10" ht="18.75" customHeight="1" x14ac:dyDescent="0.3">
      <c r="A71" s="6"/>
      <c r="B71" s="8"/>
      <c r="C71" s="8"/>
      <c r="D71" s="8"/>
      <c r="E71" s="8"/>
      <c r="F71" s="8"/>
      <c r="G71" s="8"/>
      <c r="H71" s="8"/>
      <c r="I71" s="6"/>
      <c r="J71" s="8"/>
    </row>
    <row r="72" spans="1:10" ht="18.75" customHeight="1" x14ac:dyDescent="0.3">
      <c r="A72" s="6"/>
      <c r="B72" s="8"/>
      <c r="C72" s="8"/>
      <c r="D72" s="8"/>
      <c r="E72" s="8"/>
      <c r="F72" s="8"/>
      <c r="G72" s="8"/>
      <c r="H72" s="8"/>
      <c r="I72" s="6"/>
      <c r="J72" s="8"/>
    </row>
    <row r="73" spans="1:10" ht="18.75" customHeight="1" x14ac:dyDescent="0.3">
      <c r="A73" s="6"/>
      <c r="B73" s="8"/>
      <c r="C73" s="8"/>
      <c r="D73" s="8"/>
      <c r="E73" s="8"/>
      <c r="F73" s="8"/>
      <c r="G73" s="8"/>
      <c r="H73" s="8"/>
      <c r="I73" s="6"/>
      <c r="J73" s="8"/>
    </row>
    <row r="74" spans="1:10" s="2" customFormat="1" ht="17.25" customHeight="1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</row>
    <row r="75" spans="1:10" s="2" customFormat="1" ht="26.25" customHeight="1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10" s="2" customFormat="1" ht="12.75" x14ac:dyDescent="0.2">
      <c r="A76" s="1"/>
      <c r="I76" s="1"/>
    </row>
    <row r="77" spans="1:10" s="2" customFormat="1" ht="12.75" x14ac:dyDescent="0.2">
      <c r="A77" s="1"/>
      <c r="I77" s="1"/>
    </row>
    <row r="78" spans="1:10" s="2" customFormat="1" ht="9" customHeight="1" x14ac:dyDescent="0.2">
      <c r="A78" s="3"/>
      <c r="B78" s="1"/>
      <c r="C78" s="1"/>
      <c r="D78" s="1"/>
      <c r="E78" s="1"/>
      <c r="F78" s="1"/>
      <c r="G78" s="1"/>
      <c r="H78" s="1"/>
      <c r="I78" s="1"/>
    </row>
    <row r="79" spans="1:10" s="2" customFormat="1" ht="9" customHeight="1" x14ac:dyDescent="0.2">
      <c r="A79" s="1"/>
      <c r="I79" s="1"/>
    </row>
  </sheetData>
  <mergeCells count="5">
    <mergeCell ref="A3:I3"/>
    <mergeCell ref="A4:I4"/>
    <mergeCell ref="A5:B5"/>
    <mergeCell ref="A74:J74"/>
    <mergeCell ref="A2:I2"/>
  </mergeCells>
  <pageMargins left="0.74803149606299213" right="0.27559055118110237" top="0.47244094488188981" bottom="0.51181102362204722" header="0.31496062992125984" footer="0.31496062992125984"/>
  <pageSetup scale="6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IP-3</vt:lpstr>
      <vt:lpstr>'IP-3'!Área_de_impresión</vt:lpstr>
      <vt:lpstr>'IP-3'!Títulos_a_imprimir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2022-04-19T03:50:08Z</cp:lastPrinted>
  <dcterms:created xsi:type="dcterms:W3CDTF">2018-10-31T21:40:06Z</dcterms:created>
  <dcterms:modified xsi:type="dcterms:W3CDTF">2023-11-10T17:54:52Z</dcterms:modified>
</cp:coreProperties>
</file>