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nes\OneDrive\Escritorio\ARCHIVOS EXCEL CUENTA PUBLICA 2022 PNT\4.6. OP\"/>
    </mc:Choice>
  </mc:AlternateContent>
  <bookViews>
    <workbookView xWindow="0" yWindow="0" windowWidth="23040" windowHeight="9384" tabRatio="613"/>
  </bookViews>
  <sheets>
    <sheet name="OP-3 FISM" sheetId="205" r:id="rId1"/>
    <sheet name="OP-3 REND FISM" sheetId="212" r:id="rId2"/>
    <sheet name="OP-3 FORTAMUN" sheetId="209" r:id="rId3"/>
    <sheet name="OP-3 GASTO CORRIENTE" sheetId="208" r:id="rId4"/>
    <sheet name="OP-3 FAEISM" sheetId="210" r:id="rId5"/>
  </sheets>
  <externalReferences>
    <externalReference r:id="rId6"/>
    <externalReference r:id="rId7"/>
    <externalReference r:id="rId8"/>
  </externalReferences>
  <definedNames>
    <definedName name="_xlnm._FilterDatabase" localSheetId="4" hidden="1">'OP-3 FAEISM'!$A$6:$R$7</definedName>
    <definedName name="_xlnm._FilterDatabase" localSheetId="0" hidden="1">'OP-3 FISM'!$A$6:$R$7</definedName>
    <definedName name="_xlnm._FilterDatabase" localSheetId="2" hidden="1">'OP-3 FORTAMUN'!$A$6:$R$7</definedName>
    <definedName name="_xlnm._FilterDatabase" localSheetId="3" hidden="1">'OP-3 GASTO CORRIENTE'!$A$6:$R$7</definedName>
    <definedName name="_xlnm._FilterDatabase" localSheetId="1" hidden="1">'OP-3 REND FISM'!$A$6:$R$7</definedName>
    <definedName name="_xlnm.Print_Area" localSheetId="0">'OP-3 FISM'!$A$1:$R$82</definedName>
    <definedName name="_xlnm.Print_Area" localSheetId="2">'OP-3 FORTAMUN'!$A$1:$S$35</definedName>
    <definedName name="_xlnm.Print_Area" localSheetId="1">'OP-3 REND FISM'!$A$1:$S$33</definedName>
    <definedName name="CUMPLE" localSheetId="4">#REF!</definedName>
    <definedName name="CUMPLE" localSheetId="2">#REF!</definedName>
    <definedName name="CUMPLE" localSheetId="3">#REF!</definedName>
    <definedName name="CUMPLE">#REF!</definedName>
    <definedName name="DI">[1]Datos!$B$102:$B$109</definedName>
    <definedName name="DIM" localSheetId="4">#REF!</definedName>
    <definedName name="DIM" localSheetId="2">#REF!</definedName>
    <definedName name="DIM" localSheetId="3">#REF!</definedName>
    <definedName name="DIM">#REF!</definedName>
    <definedName name="EyO">[2]Dictamen!$B$16:$C$1012</definedName>
    <definedName name="FORTAMUN" localSheetId="4">#REF!</definedName>
    <definedName name="FORTAMUN" localSheetId="2">#REF!</definedName>
    <definedName name="FORTAMUN" localSheetId="3">#REF!</definedName>
    <definedName name="FORTAMUN">#REF!</definedName>
    <definedName name="G.I.">[3]LISTAS!$D$4:$D$9</definedName>
    <definedName name="GENERAL" localSheetId="4">#REF!</definedName>
    <definedName name="GENERAL" localSheetId="2">#REF!</definedName>
    <definedName name="GENERAL" localSheetId="3">#REF!</definedName>
    <definedName name="GENERAL">#REF!</definedName>
    <definedName name="GI">[1]Datos!$B$95:$B$99</definedName>
    <definedName name="OPINION">[2]Dictamen!$B$6:$C$11</definedName>
    <definedName name="PRODIM" localSheetId="4">'[3]ANEXO 4'!#REF!</definedName>
    <definedName name="PRODIM" localSheetId="2">'[3]ANEXO 4'!#REF!</definedName>
    <definedName name="PRODIM" localSheetId="3">'[3]ANEXO 4'!#REF!</definedName>
    <definedName name="PRODIM">'[3]ANEXO 4'!#REF!</definedName>
    <definedName name="PRODIMDF">[3]LISTAS!$B$4:$B$11</definedName>
    <definedName name="Rubro">[1]Datos!$M$2:$M$8</definedName>
    <definedName name="rvtwgwt4c" localSheetId="4">#REF!</definedName>
    <definedName name="rvtwgwt4c" localSheetId="2">#REF!</definedName>
    <definedName name="rvtwgwt4c" localSheetId="3">#REF!</definedName>
    <definedName name="rvtwgwt4c">#REF!</definedName>
    <definedName name="S" localSheetId="4">#REF!</definedName>
    <definedName name="S" localSheetId="2">#REF!</definedName>
    <definedName name="S" localSheetId="3">#REF!</definedName>
    <definedName name="S">#REF!</definedName>
    <definedName name="SDD" localSheetId="4">#REF!</definedName>
    <definedName name="SDD" localSheetId="2">#REF!</definedName>
    <definedName name="SDD" localSheetId="3">#REF!</definedName>
    <definedName name="SDD">#REF!</definedName>
    <definedName name="SiNo">'[1]Anexo 4A'!$X$2:$X$3</definedName>
    <definedName name="_xlnm.Print_Titles" localSheetId="0">'OP-3 FISM'!$A:$R,'OP-3 FISM'!$1:$7</definedName>
  </definedNames>
  <calcPr calcId="152511"/>
</workbook>
</file>

<file path=xl/calcChain.xml><?xml version="1.0" encoding="utf-8"?>
<calcChain xmlns="http://schemas.openxmlformats.org/spreadsheetml/2006/main">
  <c r="J28" i="205" l="1"/>
  <c r="K10" i="210" l="1"/>
  <c r="L10" i="210"/>
  <c r="M10" i="210"/>
  <c r="N10" i="210"/>
  <c r="O10" i="210"/>
  <c r="J10" i="210"/>
  <c r="P8" i="210"/>
  <c r="P10" i="210" s="1"/>
  <c r="K13" i="208"/>
  <c r="K14" i="208" s="1"/>
  <c r="L13" i="208"/>
  <c r="L14" i="208" s="1"/>
  <c r="M13" i="208"/>
  <c r="M14" i="208" s="1"/>
  <c r="N13" i="208"/>
  <c r="N14" i="208" s="1"/>
  <c r="O13" i="208"/>
  <c r="O14" i="208" s="1"/>
  <c r="J13" i="208"/>
  <c r="J14" i="208" s="1"/>
  <c r="P9" i="208"/>
  <c r="P10" i="208"/>
  <c r="P11" i="208"/>
  <c r="P12" i="208"/>
  <c r="P8" i="208"/>
  <c r="P9" i="209"/>
  <c r="P10" i="209"/>
  <c r="P11" i="209"/>
  <c r="P12" i="209"/>
  <c r="P8" i="209"/>
  <c r="K13" i="209"/>
  <c r="L13" i="209"/>
  <c r="M13" i="209"/>
  <c r="J13" i="209"/>
  <c r="P8" i="212"/>
  <c r="P77" i="205"/>
  <c r="P78" i="205"/>
  <c r="P76" i="205"/>
  <c r="P72" i="205"/>
  <c r="P73" i="205"/>
  <c r="P74" i="205"/>
  <c r="P71" i="205"/>
  <c r="P30" i="205"/>
  <c r="P31" i="205"/>
  <c r="P32" i="205"/>
  <c r="P33" i="205"/>
  <c r="P34" i="205"/>
  <c r="P35" i="205"/>
  <c r="P36" i="205"/>
  <c r="P37" i="205"/>
  <c r="P38" i="205"/>
  <c r="P39" i="205"/>
  <c r="P40" i="205"/>
  <c r="P41" i="205"/>
  <c r="P42" i="205"/>
  <c r="P43" i="205"/>
  <c r="P44" i="205"/>
  <c r="P45" i="205"/>
  <c r="P46" i="205"/>
  <c r="P47" i="205"/>
  <c r="P48" i="205"/>
  <c r="P49" i="205"/>
  <c r="P50" i="205"/>
  <c r="P51" i="205"/>
  <c r="P52" i="205"/>
  <c r="P53" i="205"/>
  <c r="P54" i="205"/>
  <c r="P55" i="205"/>
  <c r="P56" i="205"/>
  <c r="P57" i="205"/>
  <c r="P58" i="205"/>
  <c r="P59" i="205"/>
  <c r="P60" i="205"/>
  <c r="P61" i="205"/>
  <c r="P62" i="205"/>
  <c r="P63" i="205"/>
  <c r="P64" i="205"/>
  <c r="P65" i="205"/>
  <c r="P66" i="205"/>
  <c r="P67" i="205"/>
  <c r="P68" i="205"/>
  <c r="P69" i="205"/>
  <c r="P29" i="205"/>
  <c r="P23" i="205"/>
  <c r="P24" i="205"/>
  <c r="P25" i="205"/>
  <c r="P26" i="205"/>
  <c r="P27" i="205"/>
  <c r="P22" i="205"/>
  <c r="P20" i="205"/>
  <c r="P21" i="205" s="1"/>
  <c r="P10" i="205"/>
  <c r="P11" i="205"/>
  <c r="P12" i="205"/>
  <c r="P13" i="205"/>
  <c r="P14" i="205"/>
  <c r="P15" i="205"/>
  <c r="P16" i="205"/>
  <c r="P17" i="205"/>
  <c r="P18" i="205"/>
  <c r="P9" i="205"/>
  <c r="P8" i="205"/>
  <c r="K19" i="205"/>
  <c r="L19" i="205"/>
  <c r="M19" i="205"/>
  <c r="N19" i="205"/>
  <c r="O19" i="205"/>
  <c r="J19" i="205"/>
  <c r="K21" i="205"/>
  <c r="L21" i="205"/>
  <c r="M21" i="205"/>
  <c r="N21" i="205"/>
  <c r="O21" i="205"/>
  <c r="J21" i="205"/>
  <c r="K28" i="205"/>
  <c r="L28" i="205"/>
  <c r="M28" i="205"/>
  <c r="N28" i="205"/>
  <c r="O28" i="205"/>
  <c r="P13" i="208" l="1"/>
  <c r="P14" i="208" s="1"/>
  <c r="P28" i="205"/>
  <c r="P13" i="209"/>
  <c r="P19" i="205"/>
  <c r="A30" i="205"/>
  <c r="A31" i="205" s="1"/>
  <c r="A32" i="205" s="1"/>
  <c r="A33" i="205" s="1"/>
  <c r="A34" i="205" s="1"/>
  <c r="A35" i="205" s="1"/>
  <c r="A36" i="205" s="1"/>
  <c r="A37" i="205" s="1"/>
  <c r="A38" i="205" s="1"/>
  <c r="A39" i="205" s="1"/>
  <c r="A40" i="205" s="1"/>
  <c r="A41" i="205" s="1"/>
  <c r="A42" i="205" s="1"/>
  <c r="A43" i="205" s="1"/>
  <c r="A44" i="205" s="1"/>
  <c r="A45" i="205" s="1"/>
  <c r="A46" i="205" s="1"/>
  <c r="A47" i="205" s="1"/>
  <c r="A48" i="205" s="1"/>
  <c r="A49" i="205" s="1"/>
  <c r="A50" i="205" s="1"/>
  <c r="A51" i="205" s="1"/>
  <c r="A52" i="205" s="1"/>
  <c r="A53" i="205" s="1"/>
  <c r="A54" i="205" s="1"/>
  <c r="A55" i="205" s="1"/>
  <c r="A56" i="205" s="1"/>
  <c r="A57" i="205" s="1"/>
  <c r="A58" i="205" s="1"/>
  <c r="A59" i="205" s="1"/>
  <c r="A60" i="205" s="1"/>
  <c r="A61" i="205" s="1"/>
  <c r="A62" i="205" s="1"/>
  <c r="A63" i="205" s="1"/>
  <c r="A64" i="205" s="1"/>
  <c r="A65" i="205" s="1"/>
  <c r="A66" i="205" s="1"/>
  <c r="A67" i="205" s="1"/>
  <c r="A68" i="205" s="1"/>
  <c r="A69" i="205" s="1"/>
  <c r="A9" i="205"/>
  <c r="A10" i="205" s="1"/>
  <c r="A11" i="205" s="1"/>
  <c r="A12" i="205" s="1"/>
  <c r="A13" i="205" s="1"/>
  <c r="A14" i="205" s="1"/>
  <c r="A15" i="205" s="1"/>
  <c r="A16" i="205" s="1"/>
  <c r="A17" i="205" s="1"/>
  <c r="A18" i="205" s="1"/>
  <c r="J79" i="205"/>
  <c r="J75" i="205"/>
  <c r="J70" i="205"/>
  <c r="N9" i="212"/>
  <c r="N11" i="212" s="1"/>
  <c r="J9" i="212"/>
  <c r="J11" i="212" s="1"/>
  <c r="J81" i="205" l="1"/>
  <c r="K79" i="205"/>
  <c r="L79" i="205"/>
  <c r="M79" i="205"/>
  <c r="N79" i="205"/>
  <c r="O79" i="205"/>
  <c r="P9" i="212"/>
  <c r="O9" i="212"/>
  <c r="O11" i="212" s="1"/>
  <c r="M9" i="212"/>
  <c r="M11" i="212" s="1"/>
  <c r="L9" i="212"/>
  <c r="L11" i="212" s="1"/>
  <c r="K9" i="212"/>
  <c r="K11" i="212" s="1"/>
  <c r="K75" i="205"/>
  <c r="L75" i="205"/>
  <c r="M75" i="205"/>
  <c r="N75" i="205"/>
  <c r="O75" i="205"/>
  <c r="K70" i="205"/>
  <c r="L70" i="205"/>
  <c r="M70" i="205"/>
  <c r="N70" i="205"/>
  <c r="O70" i="205"/>
  <c r="N81" i="205" l="1"/>
  <c r="O81" i="205"/>
  <c r="M81" i="205"/>
  <c r="L81" i="205"/>
  <c r="K81" i="205"/>
  <c r="P70" i="205"/>
  <c r="P81" i="205" s="1"/>
  <c r="O13" i="209" l="1"/>
  <c r="N13" i="209"/>
</calcChain>
</file>

<file path=xl/sharedStrings.xml><?xml version="1.0" encoding="utf-8"?>
<sst xmlns="http://schemas.openxmlformats.org/spreadsheetml/2006/main" count="689" uniqueCount="212">
  <si>
    <t>Total</t>
  </si>
  <si>
    <t>Número de beneficiarios</t>
  </si>
  <si>
    <t>Inversión</t>
  </si>
  <si>
    <t>Número de contrato</t>
  </si>
  <si>
    <t>Autorizada</t>
  </si>
  <si>
    <t>Ejercida</t>
  </si>
  <si>
    <t>No. Prog.</t>
  </si>
  <si>
    <t>Rubro del gasto</t>
  </si>
  <si>
    <t>Nombre de la obra o acción</t>
  </si>
  <si>
    <t>Modificada</t>
  </si>
  <si>
    <t>Comprometida</t>
  </si>
  <si>
    <t>Devengada</t>
  </si>
  <si>
    <t>Pagada</t>
  </si>
  <si>
    <t>Subejercicio</t>
  </si>
  <si>
    <t xml:space="preserve">Físico  </t>
  </si>
  <si>
    <t xml:space="preserve"> </t>
  </si>
  <si>
    <t>Financiero</t>
  </si>
  <si>
    <t>Clasificación del proyecto</t>
  </si>
  <si>
    <t>Formato OP-3</t>
  </si>
  <si>
    <t>Localidad y/o colonia</t>
  </si>
  <si>
    <t>Modalidad de ejecución</t>
  </si>
  <si>
    <t xml:space="preserve">% de avance </t>
  </si>
  <si>
    <t>Nombre de la Empresa / Contratista</t>
  </si>
  <si>
    <t>Municipio: BENITO JUÁREZ</t>
  </si>
  <si>
    <t>Reporte de avance físico-financiero de obras y acciones al cierre del ejercicio fiscal 2022.</t>
  </si>
  <si>
    <t>DIRECTA</t>
  </si>
  <si>
    <t>COMPLEMENTARIA</t>
  </si>
  <si>
    <t>APO - AGUA POTABLE</t>
  </si>
  <si>
    <t>URB - URBANIZACIÓN</t>
  </si>
  <si>
    <t>REHABILITACIÓN DEL SISTEMA DE AGUA POTABLE DE HACIENDA DE CABAÑAS, GRO.</t>
  </si>
  <si>
    <t>REHABILITACIÓN DEL SISTEMA DE AGUA POTABLE DE  LA COMUNIDAD DE LAS TUNAS</t>
  </si>
  <si>
    <t>REHABILITACIÓN DEL SISTEMA DE AGUA POTABLE DE  LA COMUNIDAD DE LLANO DE LA PUERTA</t>
  </si>
  <si>
    <t>REHABILITACIÓN DEL SISTEMA DE AGUA POTABLE DE ARENAL DE GÓMEZ</t>
  </si>
  <si>
    <t>REHABILITACIÓN DEL SISTEMA DE AGUA POTABLE DE LA LOCALIDAD DE ARENAL DEL CENTRO</t>
  </si>
  <si>
    <t>REHABILITACIÓN DEL SISTEMA DE AGUA POTABLE DE ARENAL DE ALVAREZ</t>
  </si>
  <si>
    <t>REHABILITACIÓN DEL CARCAMO DE BOMBEO DE AGUAS NEGRAS 2a ETAPA</t>
  </si>
  <si>
    <t>REHABILITACIÓN DE CERCO DE MALLA PERIMETRAL, ALUMBRADO Y SEGURIDAD DE LAS ESTACIONES DE BOMBEO DE (COCOS, PLÁTANO Y MANGOS) DEL SISTEMA DE AGUA POTABLE DE LA LOCALIDAD DE SAN JERÓNIMO DE JUÁREZ.</t>
  </si>
  <si>
    <t>REHABILITACION DE POZO PROFUNDO DE AGUA N° 01 (LOS MANGOS) UBICADO EN LA LOCALIDAD DE LOS TOROS</t>
  </si>
  <si>
    <t>REHABILITACION DE POZO PROFUNDO DE AGUA N° 02 (LOS PLATANOS) UBICADO EN LA CARRETERA A CORRAL FALSO</t>
  </si>
  <si>
    <t>REHABILITACION DE POZO PROFUNDO DE AGUA N° 03 (LOS COCOS) UBICADO EN LA CARRETERA A CORRAL FALSO</t>
  </si>
  <si>
    <t>HACIENDA DE CABAÑAS</t>
  </si>
  <si>
    <t>LAS TUNAS</t>
  </si>
  <si>
    <t>LLANO DE LA PUERTA</t>
  </si>
  <si>
    <t>ARENAL DE GOMEZ</t>
  </si>
  <si>
    <t>ARENAL DEL CENTRO</t>
  </si>
  <si>
    <t>ARENAL DE ALVAREZ</t>
  </si>
  <si>
    <t>SAN JERONIMO DE JUAREZ</t>
  </si>
  <si>
    <t>CONTRATO ADJUDICACION DIRECTA</t>
  </si>
  <si>
    <t>CONTRATO - ADJUDICACION DIRECTA</t>
  </si>
  <si>
    <t>MBJ/FISM/OP/027/2022</t>
  </si>
  <si>
    <t>MBJ/FISM/OP/046/2022</t>
  </si>
  <si>
    <t>MBJ/FISM/OP/047/2022</t>
  </si>
  <si>
    <t>MBJ/FISM/OP/040/2022</t>
  </si>
  <si>
    <t>MBJ/FISM/OP/048/2022</t>
  </si>
  <si>
    <t>MBJ/FISM/OP/049/2022</t>
  </si>
  <si>
    <t>MBJ/FISM/OP/004/2022</t>
  </si>
  <si>
    <t>MBJ/FISM/OP/050/2022</t>
  </si>
  <si>
    <t>MBJ/FISM/OP/033/2022</t>
  </si>
  <si>
    <t>MBJ/FISM/OP/034/2022</t>
  </si>
  <si>
    <t>MBJ/FISM/OP/035/2022</t>
  </si>
  <si>
    <t>COMPAÑÍA MEXICANA LEGVAR S.A DE C.V.</t>
  </si>
  <si>
    <t>JISELLE SÁNCHEZ VÁZQUEZ</t>
  </si>
  <si>
    <t>JACINTO JAVIER CASTILLO SARRIÓN</t>
  </si>
  <si>
    <t>REHABILITACIÓN DE ESPACIOS DEPORTIVOS DE LA COMUNIDAD DE HACIENDA DE CABAÑAS</t>
  </si>
  <si>
    <t>CONSTRUCCIÓN DE TECHADO DE CANCHA DE BASQUETBOL DE LA COLONIA VISTA HERMOSA</t>
  </si>
  <si>
    <t>CONSTRUCCIÓN DE TECHADO DE CANCHA DE USOS MULTIPLES EN LA UNIDAD DEPORTIVA BENITO JUÁREZ</t>
  </si>
  <si>
    <t>REHABILITACIÓN DE LA PLAZA PÚBLICA DE LA LOCALIDAD DE HACIENDA</t>
  </si>
  <si>
    <t>REHABILITACIÓN DE LA PLAZA PÚBLICA DE LA COMUNIDAD DE ARENAL DEL CENTRO</t>
  </si>
  <si>
    <t>REHABILITACIÓN DE LA PLAZA PÚBLICA DE LA COMUNIDAD DE ARENAL DE ÁLVAREZ</t>
  </si>
  <si>
    <t>REHABILITACIÓN DEL ALUMBRADO PUBLICO EN LA LOCALIDAD DE SAN JERONIMO DE JUAREZ</t>
  </si>
  <si>
    <t>REHABILITACIÓN DE CALLE INDUSTRIA EN SAN JERONIMO DE JUAREZ</t>
  </si>
  <si>
    <t>CONSTRUCCIÓN DE VADO EN LA CARRETERA LAS TUNAS - PEZ VELA</t>
  </si>
  <si>
    <t>CONSTRUCCIÓN DE BARANDAS LATERALES DE PUENTE VEHICULAR EN LA COMUNIDAD DE ARENAL DE GÓMEZ</t>
  </si>
  <si>
    <t>CONSTRUCCIÓN DE BARANDAS LATERALES DE PUENTE VEHICULAR EN LA COMUNIDAD DE ARENAL DE ÁLVAREZ</t>
  </si>
  <si>
    <t>PAVIMENTACIÓN CON CONCRETO HIDRAULICO DE LA CALLE PRINCIPAL DE LA LOCALIDAD DE LOS ORGANOS</t>
  </si>
  <si>
    <t>CONSTRUCCIÓN DE CENTRO INTEGRADOR DE DESARROLLO ORIENTADO A EJECUTAR ACCIONES BASICAS (OFICINAS DEL DIF)</t>
  </si>
  <si>
    <t xml:space="preserve">REVESTIMIENTO EN EL CAMINO DE EL BASURERO MUNICIPAL </t>
  </si>
  <si>
    <t>REHABILITACIÓN DEL ALUMBRADO PUBLICO EN LA LOCALIDAD DE LOS ARENALES</t>
  </si>
  <si>
    <t>REHABILITACION DE UNIDAD DEPORTIVA DE LA LOCALIDAD DE LAS TUNAS</t>
  </si>
  <si>
    <t>REHABILITACIÓN DE CAMPO DE FUTBOL INFANTIL EN LA UNIDAD DEPORTIVA BENITO JUAREZ</t>
  </si>
  <si>
    <t>PAVIMENTACIÓN DE CALLE ROSARITO, (PATY SOLIS)</t>
  </si>
  <si>
    <t>PAVIMENTACIÓN DE CALLE PRINCIPAL, COLONIA DE LOS PANO</t>
  </si>
  <si>
    <t>PAVIMENTACIÓN DE CALLE SIN NOMBRE</t>
  </si>
  <si>
    <t>PAVIMENTACIÓN DE CALLE DE ACCESO AL JARDÍN DE NIÑOS "MANUEL AVILA CAMACHO"</t>
  </si>
  <si>
    <t>PAVIMENTACIÓN DE CALLE DE ACCESO A LOS TINACOS, COLONIA LOMA BONITA</t>
  </si>
  <si>
    <t xml:space="preserve">PAVIMENTACIÓN DE ANDADOR DEL TINACO, COLONIA LOMA BONITA </t>
  </si>
  <si>
    <t>PAVIMENTACIÓN DE CALLE FERNANDO ROSAS, COLONIA MIGUEL HIDALGO</t>
  </si>
  <si>
    <t>PAMENTACIÓN DE CALLE CERRADA SIN NOMBRE, COLONIA LOMA BONITA</t>
  </si>
  <si>
    <t>PAVIMENTACIÓN DE CALLE 21 DE MARZO</t>
  </si>
  <si>
    <t xml:space="preserve">PAVIMENTACIÓN DE ANDADOR 1 SIN NOMBRE, COLONIA LOMA BONITA </t>
  </si>
  <si>
    <t>REHABILITACION DE CAMINO SACACOSECHAS LA ZARZA</t>
  </si>
  <si>
    <t xml:space="preserve">REHABILITACIÓN DE CAMINO DE SACA COSECHAS RUTA LOS CANALES-CRUZ DEL DESCANSO-PISTA DE ATERRIZAJE </t>
  </si>
  <si>
    <t xml:space="preserve">REHABILITACIÓN DE CAMINO DE SACA COSECHAS TRAMO LOS IBARRA -  LOS NOGUEDA EN LA LOCALIDAD DE ARENAL DEL CENTRO </t>
  </si>
  <si>
    <t>REHABILITACION DE CAMINOS SACA COSECHAS LAS TUNAS - EL TIGRE</t>
  </si>
  <si>
    <t xml:space="preserve">APERTURA Y REHABILITACION DE CAMINO SACA COSECHAS LOS NOGUEDA - LOS VARGAS EN ARENAL DEL CENTRO </t>
  </si>
  <si>
    <t xml:space="preserve">REHABILITACION DE CAMINO DE SACA COSECHAS LA PASADITA - LAS SALINAS </t>
  </si>
  <si>
    <t>REHABILITACION DE CAMINO DE SACA COSECHAS EL PANTEON DE ARENAL DE GÓMEZ</t>
  </si>
  <si>
    <t>REHABILITACION DE CAMINO DE SACA COSECHAS PIEDRA PARADA - LA CARBONERA</t>
  </si>
  <si>
    <t>REHABILITACION DE CAMINO DE SACA COSECHAS EL MAGUAN EN HACIENDA DE CABAÑAS</t>
  </si>
  <si>
    <t>REHABILITACIÓN DE CAMINO DE SACACOSECHAS LA TINAJITA EN SAN JERÓNIMO DE JUAREZ</t>
  </si>
  <si>
    <t>REHABILITACIÓN DE CAMINO SANTA ROSA - HACIENDA DE CABAÑAS (CONVENIO CICAEG)</t>
  </si>
  <si>
    <t>REHABILITACION DE CAMINO SACACOSECHAS EL ARROYO</t>
  </si>
  <si>
    <t>REHABILITACION DE CAMINO DE SACA COSECHAS CAMINO LA NEGRITA (CAMINO ANTIGUO A LA HACIENDA DE CABAÑAS)</t>
  </si>
  <si>
    <t>REHABILITACIÓN DE CAMINO DE SACA COSECHAS MONTEALTO</t>
  </si>
  <si>
    <t>REHABILITACION DE CAMINO DE SACA COSECHAS CARRETERA NACIONAL - EL CANAL</t>
  </si>
  <si>
    <t>REHABILITACIÓN DE CASETA DE POLICIAS EN EL CRUCERO DE SAN JERÓNIMO DE JUÁREZ.</t>
  </si>
  <si>
    <t>IMPERMEABILIZACIÓN EN EL H. AYUNTAMIENTO MUNCIPAL Y LA DIRECCIÓN DE SEGURIDAD PUBLICA DE BENITO JUÁREZ, GRO.</t>
  </si>
  <si>
    <t>REHABILITACIÓN DEL MODULO DE PROTECCIÓN CIVIL EN LA COLONIA SANTA ROSA EN EL LOCALIDAD DE ARENAL DE GÓMEZ</t>
  </si>
  <si>
    <t>COLOCACIÓN DE SEÑALAMIENTOS VIALES Y DE TRANSITO EN LA LOCALIDAD DE SAN JERONIMO DE JUAREZ</t>
  </si>
  <si>
    <t>IMPERMEABILIZACIÓN EN LAS OFICINAS DEL AGUA POTABLE EN SAN JERONIMO DE JUAREZ</t>
  </si>
  <si>
    <t>IMPERMEABILIZACIÓN EN LA CASA DE LA CULTURA Y EL DIF MUNICIPAL.</t>
  </si>
  <si>
    <t>DESASOLVE Y LIMPIEZA DE CALLES PRINCIPALES DE SAN JERÓNIMO DE JUÁREZ</t>
  </si>
  <si>
    <t>MANEJO DE RESIDUOS SOLIDOS EN EL BASURERO MUNICIPAL DE SAN JERONIMO DE JUAREZ</t>
  </si>
  <si>
    <t>IMPERMEABILIZACIÓN EN LAS OFICINAS DEL REGISTRO CIVIL DE HACIENDA DE CABAÑAS</t>
  </si>
  <si>
    <t>REHABILITACIÓN DEL H. AYUNTAMIENTO MUNICIPAL DE BENITO JUAREZ</t>
  </si>
  <si>
    <t>LIMPIEZA Y DESASOLVE DEL PANTEÓN MUNICIPAL DE SAN JERONIMO DE JUAREZ</t>
  </si>
  <si>
    <t>ARENAL DE ÁLVAREZ</t>
  </si>
  <si>
    <t>ARENAL DE GÓMEZ</t>
  </si>
  <si>
    <t>LOS ORGANOS</t>
  </si>
  <si>
    <t>SAN JERONIMO DE JUAREZ, GRO.</t>
  </si>
  <si>
    <t>SAN JERÓNIMO DE JUAREZ</t>
  </si>
  <si>
    <t>SAN JERÓNIMO DE JUÁREZ, GRO.</t>
  </si>
  <si>
    <t>EL TOMATAL</t>
  </si>
  <si>
    <t>CONVENIO CON SECRETARIA DE MIGRANTES</t>
  </si>
  <si>
    <t>CONVENIO CICAEG</t>
  </si>
  <si>
    <t>MBJ/FISM/OP/002/2022</t>
  </si>
  <si>
    <t>MBJ/FISM/OP/010/2022</t>
  </si>
  <si>
    <t>MBJ/FISM/OP/009/2022</t>
  </si>
  <si>
    <t>MBJ/FISM/OP/024/2022</t>
  </si>
  <si>
    <t>MBJ/FISM/OP/043/2022</t>
  </si>
  <si>
    <t>MBJ/FISM/OP/003/2022</t>
  </si>
  <si>
    <t>MBJ/FISM/OP/025/2022</t>
  </si>
  <si>
    <t>MBJ/FISM/OP/012/2022</t>
  </si>
  <si>
    <t>MBJ/FISM/OP/022/2022</t>
  </si>
  <si>
    <t>MBJ/FISM/OP/014/2022</t>
  </si>
  <si>
    <t>MBJ/FISM/OP/015/2022</t>
  </si>
  <si>
    <t>MBJ/FISM/OP/008/2022</t>
  </si>
  <si>
    <t>MBJ/FISM/OP/051/2022</t>
  </si>
  <si>
    <t>MBJ/FISM/OP/029/2022</t>
  </si>
  <si>
    <t>MBJ/FISM/OP/031/2022</t>
  </si>
  <si>
    <t>MBJ/FISM/OP/030/2022</t>
  </si>
  <si>
    <t>PLAN DE DESARROLLO URBANO PARA LA  CABECERA MUNICIPAL Y EL PLAN DE ORDENAMIENTO ECOLOGICO TERRITORIAL PARA EL MUNICIPIO DE BENITO JUAREZ, GRO.</t>
  </si>
  <si>
    <t>PRODIM</t>
  </si>
  <si>
    <t>MBJ/FISM/OP/001/2022</t>
  </si>
  <si>
    <t>MBJ/FISM/OP/005/2022</t>
  </si>
  <si>
    <t>MBJ/FISM/OP/006/2022</t>
  </si>
  <si>
    <t>MBJ/FISM/OP/020/2022</t>
  </si>
  <si>
    <t>MBJ/FISM/OP/013/2022</t>
  </si>
  <si>
    <t>MBJ/FISM/OP/011/2022</t>
  </si>
  <si>
    <t>MBJ/FISM/OP/023/2022</t>
  </si>
  <si>
    <t>MBJ/FISM/OP/021/2022</t>
  </si>
  <si>
    <t>MBJ/FISM/OP/017/2022</t>
  </si>
  <si>
    <t>MBJ/FISM/OP/032/2022</t>
  </si>
  <si>
    <t>MBJ/FISM/OP/044/2022</t>
  </si>
  <si>
    <t>MBJ/FISM/OP/036/2022</t>
  </si>
  <si>
    <t>MBJ/FISM/OP/038/2022</t>
  </si>
  <si>
    <t>MBJ/FISM/OP/007/2022</t>
  </si>
  <si>
    <t>RODOLFO LÓPEZ MAGANDA</t>
  </si>
  <si>
    <t>PROYECTOS TRADERS S.A DE C.V.</t>
  </si>
  <si>
    <t>VALENTINO SORANI DALBON</t>
  </si>
  <si>
    <t>COMITE MUNICIPAL DE DESARROLLO COMUNITARIO</t>
  </si>
  <si>
    <t>ELE - ELECTRIFICACION</t>
  </si>
  <si>
    <t>ELECTRIFICACIÓN EN MEDIA TENSIÓN (3F, 13, 200 V, 60 HZ ) DEL MUELLE A PLAYA PARAISO ESCONDIDO</t>
  </si>
  <si>
    <t>ELECTRIFICACIÓN EN MEDIA TENSIÓN (3F, 13, 200 V, 60 HZ) EN LA COMUNIDAD DE LLANO DE LA PUERTA</t>
  </si>
  <si>
    <t>ELECTRIFICACIÓN EN MEDIA TENSIÓN (3F, 13, 200 V, 60 HZ) EN LA COMUNIDAD DE LLANO REAL</t>
  </si>
  <si>
    <t>LLANO REAL</t>
  </si>
  <si>
    <t>ELECTRIFICACIÓN EN MEDIA TENSIÓN (3F, 13, 200 V, 60 HZ) EN LA LOCALIDAD DEL AHUEJOTE</t>
  </si>
  <si>
    <t>MBJ/FISM/OP/018/2022</t>
  </si>
  <si>
    <t>MBJ/FISM/OP/019/2022</t>
  </si>
  <si>
    <t>MBJ/FISM/OP/028/2022</t>
  </si>
  <si>
    <t>MBJ/FISM/OP/045/2022</t>
  </si>
  <si>
    <t>IBS- INFRESTRUCTURA BASICA DEL SECTOR SALUD</t>
  </si>
  <si>
    <t xml:space="preserve">REHABILITACIÓN DE CENTROS DE SALUD </t>
  </si>
  <si>
    <t>MBJ/FISM/OP/016/2022</t>
  </si>
  <si>
    <t>IBE- INFRESTRUCTURA BASICA DEL SECTOR EDUCATIVO</t>
  </si>
  <si>
    <t>REHABILITACIÓN DE JARDIN DE NIÑOS SOR JUANA INES DE LA CRUZ</t>
  </si>
  <si>
    <t>REHABILITACIÓN DE ESCUELA PRIMARIA COMUNITARIA JOSÉ ENRIQUE PÉREZ FRANCO CCT 12KPRO758E</t>
  </si>
  <si>
    <t>SANTA CRUZ DE MITLA</t>
  </si>
  <si>
    <t>REHABILITACIÓN DE JARDIN DE NIÑOS LUCIA ALCOCER DE FIGUEROA PLANTEL ALTERNO, COLONIA EL MIRADOR</t>
  </si>
  <si>
    <t>REHABILITACION DE LA ESCUELA PRIMARIA JOAQUIN BARANDA C.C.T. 12DPR5345C</t>
  </si>
  <si>
    <t>REHABILITACION DE BAÑOS EN LA ESCUELA PRIMARIA BENITO JUAREZ C. C. T. 12DTR2216O</t>
  </si>
  <si>
    <t>REHABILITACIÓN DE SUPERVICIÓN ESCOLAR 072 DE EDUCACIÓN PRIMARIA</t>
  </si>
  <si>
    <t>MBJ/FISM/OP/026/2022</t>
  </si>
  <si>
    <t>MBJ/FISM/OP/041/2022</t>
  </si>
  <si>
    <t>MBJ/FISM/OP/042/2022</t>
  </si>
  <si>
    <t>MBJ/FISM/OP/037/2022</t>
  </si>
  <si>
    <t>MBJ/FISM/OP/039/2022</t>
  </si>
  <si>
    <t>EQUIPO DE TECNOLOGÍA DE LA INFORMACIÓN Y
COMUNICACIONES</t>
  </si>
  <si>
    <t>MUNICIPIO DE BENITO JUÁREZ</t>
  </si>
  <si>
    <t>GASTOS INDIRECTOS</t>
  </si>
  <si>
    <t>ARRENDAMIENTO DE VEHÍCULOS TERRESTRES, AÉREOS, MARÍTIMOS, LACUSTRES Y FLUVIALES PARA SERVICIOS PÚBLICOS Y LA OPERACIÓN DE PROGRAMAS PÚBLICOS</t>
  </si>
  <si>
    <r>
      <rPr>
        <b/>
        <sz val="10"/>
        <color theme="3" tint="0.39997558519241921"/>
        <rFont val="Arial"/>
        <family val="2"/>
      </rPr>
      <t xml:space="preserve">(13) </t>
    </r>
    <r>
      <rPr>
        <b/>
        <sz val="10"/>
        <rFont val="Arial"/>
        <family val="2"/>
      </rPr>
      <t xml:space="preserve">Subtotal por rubro: </t>
    </r>
    <r>
      <rPr>
        <b/>
        <sz val="12"/>
        <rFont val="Arial"/>
        <family val="2"/>
      </rPr>
      <t>AGUA POTABLE</t>
    </r>
  </si>
  <si>
    <r>
      <rPr>
        <b/>
        <sz val="10"/>
        <color theme="3" tint="0.39997558519241921"/>
        <rFont val="Arial"/>
        <family val="2"/>
      </rPr>
      <t xml:space="preserve">(13) </t>
    </r>
    <r>
      <rPr>
        <b/>
        <sz val="10"/>
        <rFont val="Arial"/>
        <family val="2"/>
      </rPr>
      <t xml:space="preserve">Subtotal por rubro: </t>
    </r>
    <r>
      <rPr>
        <b/>
        <sz val="12"/>
        <rFont val="Arial"/>
        <family val="2"/>
      </rPr>
      <t>URBANIZACIÓN</t>
    </r>
  </si>
  <si>
    <r>
      <rPr>
        <b/>
        <sz val="10"/>
        <color theme="3" tint="0.39997558519241921"/>
        <rFont val="Arial"/>
        <family val="2"/>
      </rPr>
      <t xml:space="preserve">(13) </t>
    </r>
    <r>
      <rPr>
        <b/>
        <sz val="10"/>
        <rFont val="Arial"/>
        <family val="2"/>
      </rPr>
      <t xml:space="preserve">Subtotal por rubro: </t>
    </r>
    <r>
      <rPr>
        <b/>
        <sz val="12"/>
        <rFont val="Arial"/>
        <family val="2"/>
      </rPr>
      <t>ELECTRIFICACIÓN</t>
    </r>
  </si>
  <si>
    <r>
      <rPr>
        <b/>
        <sz val="10"/>
        <color theme="3" tint="0.39997558519241921"/>
        <rFont val="Arial"/>
        <family val="2"/>
      </rPr>
      <t xml:space="preserve">(13) </t>
    </r>
    <r>
      <rPr>
        <b/>
        <sz val="10"/>
        <rFont val="Arial"/>
        <family val="2"/>
      </rPr>
      <t xml:space="preserve">Subtotal por rubro: </t>
    </r>
    <r>
      <rPr>
        <b/>
        <sz val="12"/>
        <rFont val="Arial"/>
        <family val="2"/>
      </rPr>
      <t>INFRAESTRUCTURA BÁSICA DE SALUD</t>
    </r>
  </si>
  <si>
    <r>
      <rPr>
        <b/>
        <sz val="10"/>
        <color theme="3" tint="0.39997558519241921"/>
        <rFont val="Arial"/>
        <family val="2"/>
      </rPr>
      <t xml:space="preserve">(13) </t>
    </r>
    <r>
      <rPr>
        <b/>
        <sz val="10"/>
        <rFont val="Arial"/>
        <family val="2"/>
      </rPr>
      <t xml:space="preserve">Subtotal por rubro: </t>
    </r>
    <r>
      <rPr>
        <b/>
        <sz val="12"/>
        <rFont val="Arial"/>
        <family val="2"/>
      </rPr>
      <t>INFRAESTRUCTURA BÁSICA DEL SECTOR EDUCATIVO</t>
    </r>
  </si>
  <si>
    <t>FORTAMUN</t>
  </si>
  <si>
    <t>GASTO CORRIENTE</t>
  </si>
  <si>
    <t>FAEISM</t>
  </si>
  <si>
    <t>Fondo o programa:</t>
  </si>
  <si>
    <r>
      <rPr>
        <b/>
        <sz val="10"/>
        <color theme="3" tint="0.39997558519241921"/>
        <rFont val="Arial"/>
        <family val="2"/>
      </rPr>
      <t xml:space="preserve">(13) </t>
    </r>
    <r>
      <rPr>
        <b/>
        <sz val="10"/>
        <rFont val="Arial"/>
        <family val="2"/>
      </rPr>
      <t>Subtotal por rubro: URBANIZACION</t>
    </r>
  </si>
  <si>
    <r>
      <t xml:space="preserve">(13) Subtotal por rubro: </t>
    </r>
    <r>
      <rPr>
        <b/>
        <sz val="12"/>
        <rFont val="Arial"/>
        <family val="2"/>
      </rPr>
      <t>GASTOS INDIRECTOS</t>
    </r>
  </si>
  <si>
    <t>CICAEG</t>
  </si>
  <si>
    <t xml:space="preserve">JESÚS GUERRERO HERNANDEZ </t>
  </si>
  <si>
    <t>Fondo de Aportaciones para la Infraestructura Social Municipal (FISMDF)</t>
  </si>
  <si>
    <t>Rendimientos Financieros de Fondo de Aportaciones para la Infraestructura Social Municipal (FISMDF)</t>
  </si>
  <si>
    <t>CONVENIO CON BIENESTAR</t>
  </si>
  <si>
    <t>ADMINISTRACIÓN DIRECTA</t>
  </si>
  <si>
    <t xml:space="preserve">MBJ/FISM/IND/001/2021 MBJ/FISM/IND/002/2021 MBJ/FISM/IND/003/2021 MBJ/FISM/IND/004/2021 </t>
  </si>
  <si>
    <t>MBJ/FISM/PRODIM/001/2022</t>
  </si>
  <si>
    <t>SERVANDO SANDOVAL SÁNCHEZ</t>
  </si>
  <si>
    <t>MBJ/FISM/PRODIM/002/2022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</si>
</sst>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[$€]* #,##0.00_-;\-[$€]* #,##0.00_-;_-[$€]* &quot;-&quot;??_-;_-@_-"/>
    <numFmt numFmtId="166" formatCode="&quot;Verdadero&quot;;&quot;Verdadero&quot;;&quot;Falso&quot;"/>
    <numFmt numFmtId="167" formatCode="#,##0_ ;[Red]\-#,##0\ "/>
    <numFmt numFmtId="168" formatCode="#,##0.000_ ;[Red]\-#,##0.000\ "/>
    <numFmt numFmtId="169" formatCode="&quot;$&quot;#,##0.00"/>
  </numFmts>
  <fonts count="5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dobe Caslon Pro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name val="Arial"/>
      <family val="2"/>
    </font>
    <font>
      <i/>
      <sz val="11"/>
      <color rgb="FF000000"/>
      <name val="Calibri"/>
      <family val="2"/>
    </font>
    <font>
      <i/>
      <sz val="11"/>
      <name val="Calibri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b/>
      <sz val="18"/>
      <name val="Arial"/>
      <family val="2"/>
    </font>
    <font>
      <b/>
      <sz val="14"/>
      <color theme="3" tint="0.39997558519241921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5" fontId="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  <xf numFmtId="167" fontId="37" fillId="0" borderId="0" applyNumberFormat="0"/>
    <xf numFmtId="168" fontId="37" fillId="0" borderId="0" applyNumberFormat="0"/>
    <xf numFmtId="44" fontId="41" fillId="0" borderId="0" applyFont="0" applyFill="0" applyBorder="0" applyAlignment="0" applyProtection="0"/>
  </cellStyleXfs>
  <cellXfs count="189">
    <xf numFmtId="0" fontId="0" fillId="0" borderId="0" xfId="0"/>
    <xf numFmtId="0" fontId="20" fillId="0" borderId="0" xfId="46" applyFont="1"/>
    <xf numFmtId="0" fontId="1" fillId="25" borderId="0" xfId="46" applyFont="1" applyFill="1"/>
    <xf numFmtId="0" fontId="26" fillId="0" borderId="0" xfId="46" applyFont="1"/>
    <xf numFmtId="0" fontId="3" fillId="0" borderId="0" xfId="46" applyFont="1"/>
    <xf numFmtId="0" fontId="3" fillId="0" borderId="0" xfId="46" applyFont="1" applyBorder="1"/>
    <xf numFmtId="0" fontId="27" fillId="0" borderId="0" xfId="46" applyFont="1" applyBorder="1" applyAlignment="1"/>
    <xf numFmtId="0" fontId="27" fillId="0" borderId="0" xfId="46" applyFont="1" applyBorder="1" applyAlignment="1">
      <alignment horizontal="right"/>
    </xf>
    <xf numFmtId="0" fontId="3" fillId="0" borderId="0" xfId="46" applyFont="1" applyBorder="1" applyAlignment="1"/>
    <xf numFmtId="0" fontId="25" fillId="0" borderId="0" xfId="46" applyFont="1" applyAlignment="1"/>
    <xf numFmtId="0" fontId="1" fillId="0" borderId="0" xfId="46"/>
    <xf numFmtId="0" fontId="1" fillId="0" borderId="0" xfId="46" applyAlignment="1">
      <alignment horizontal="center" vertical="center"/>
    </xf>
    <xf numFmtId="43" fontId="3" fillId="0" borderId="0" xfId="35" applyFont="1"/>
    <xf numFmtId="0" fontId="1" fillId="0" borderId="0" xfId="46" applyFill="1"/>
    <xf numFmtId="0" fontId="27" fillId="0" borderId="0" xfId="46" applyFont="1"/>
    <xf numFmtId="0" fontId="25" fillId="25" borderId="0" xfId="46" applyFont="1" applyFill="1" applyAlignment="1"/>
    <xf numFmtId="0" fontId="26" fillId="25" borderId="0" xfId="46" applyFont="1" applyFill="1"/>
    <xf numFmtId="0" fontId="29" fillId="0" borderId="0" xfId="72" applyFont="1"/>
    <xf numFmtId="43" fontId="26" fillId="0" borderId="0" xfId="35" applyFont="1"/>
    <xf numFmtId="0" fontId="30" fillId="0" borderId="0" xfId="72" applyFont="1"/>
    <xf numFmtId="0" fontId="30" fillId="25" borderId="0" xfId="72" applyFont="1" applyFill="1"/>
    <xf numFmtId="0" fontId="31" fillId="25" borderId="0" xfId="72" applyFont="1" applyFill="1"/>
    <xf numFmtId="0" fontId="32" fillId="0" borderId="0" xfId="72" applyFont="1"/>
    <xf numFmtId="0" fontId="33" fillId="0" borderId="0" xfId="72" applyFont="1"/>
    <xf numFmtId="0" fontId="30" fillId="0" borderId="0" xfId="72" applyFont="1" applyFill="1"/>
    <xf numFmtId="0" fontId="29" fillId="0" borderId="0" xfId="72" applyFont="1" applyFill="1"/>
    <xf numFmtId="0" fontId="26" fillId="0" borderId="0" xfId="46" applyFont="1" applyFill="1"/>
    <xf numFmtId="43" fontId="26" fillId="0" borderId="0" xfId="35" applyFont="1" applyFill="1"/>
    <xf numFmtId="0" fontId="28" fillId="0" borderId="0" xfId="46" applyFont="1" applyBorder="1" applyAlignment="1">
      <alignment horizontal="right"/>
    </xf>
    <xf numFmtId="0" fontId="21" fillId="0" borderId="20" xfId="72" applyFont="1" applyFill="1" applyBorder="1" applyAlignment="1">
      <alignment horizontal="center" vertical="center" wrapText="1"/>
    </xf>
    <xf numFmtId="0" fontId="34" fillId="25" borderId="0" xfId="46" applyFont="1" applyFill="1" applyAlignment="1"/>
    <xf numFmtId="0" fontId="21" fillId="26" borderId="10" xfId="46" applyFont="1" applyFill="1" applyBorder="1" applyAlignment="1">
      <alignment horizontal="center" vertical="center"/>
    </xf>
    <xf numFmtId="0" fontId="1" fillId="0" borderId="0" xfId="46" applyFont="1"/>
    <xf numFmtId="0" fontId="1" fillId="0" borderId="12" xfId="46" applyFont="1" applyBorder="1"/>
    <xf numFmtId="0" fontId="21" fillId="0" borderId="0" xfId="46" applyFont="1" applyBorder="1" applyAlignment="1">
      <alignment horizontal="right"/>
    </xf>
    <xf numFmtId="49" fontId="36" fillId="0" borderId="10" xfId="46" applyNumberFormat="1" applyFont="1" applyBorder="1" applyAlignment="1">
      <alignment horizontal="center"/>
    </xf>
    <xf numFmtId="0" fontId="36" fillId="0" borderId="0" xfId="46" quotePrefix="1" applyFont="1" applyAlignment="1">
      <alignment horizontal="center" vertical="center"/>
    </xf>
    <xf numFmtId="0" fontId="36" fillId="0" borderId="0" xfId="46" quotePrefix="1" applyFont="1" applyBorder="1" applyAlignment="1">
      <alignment horizontal="center" vertical="center"/>
    </xf>
    <xf numFmtId="4" fontId="1" fillId="0" borderId="10" xfId="73" applyNumberFormat="1" applyFont="1" applyBorder="1" applyAlignment="1">
      <alignment horizontal="center" vertical="center" wrapText="1"/>
    </xf>
    <xf numFmtId="4" fontId="1" fillId="25" borderId="10" xfId="73" applyNumberFormat="1" applyFont="1" applyFill="1" applyBorder="1" applyAlignment="1">
      <alignment horizontal="center" vertical="center" wrapText="1"/>
    </xf>
    <xf numFmtId="0" fontId="1" fillId="0" borderId="10" xfId="46" applyBorder="1" applyAlignment="1">
      <alignment horizontal="center" vertical="center"/>
    </xf>
    <xf numFmtId="169" fontId="1" fillId="0" borderId="10" xfId="46" applyNumberFormat="1" applyBorder="1" applyAlignment="1">
      <alignment horizontal="center" vertical="center"/>
    </xf>
    <xf numFmtId="0" fontId="21" fillId="0" borderId="11" xfId="46" applyFont="1" applyBorder="1" applyAlignment="1">
      <alignment horizontal="center" vertical="center"/>
    </xf>
    <xf numFmtId="4" fontId="3" fillId="0" borderId="10" xfId="73" applyNumberFormat="1" applyFont="1" applyBorder="1" applyAlignment="1">
      <alignment horizontal="center" vertical="center" wrapText="1"/>
    </xf>
    <xf numFmtId="0" fontId="21" fillId="26" borderId="10" xfId="46" applyFont="1" applyFill="1" applyBorder="1" applyAlignment="1">
      <alignment horizontal="center" vertical="center" wrapText="1"/>
    </xf>
    <xf numFmtId="0" fontId="3" fillId="0" borderId="10" xfId="46" applyFont="1" applyBorder="1" applyAlignment="1">
      <alignment horizontal="center" vertical="center" wrapText="1"/>
    </xf>
    <xf numFmtId="169" fontId="40" fillId="0" borderId="10" xfId="46" applyNumberFormat="1" applyFont="1" applyBorder="1" applyAlignment="1">
      <alignment horizontal="center"/>
    </xf>
    <xf numFmtId="169" fontId="1" fillId="0" borderId="10" xfId="46" applyNumberFormat="1" applyFill="1" applyBorder="1" applyAlignment="1">
      <alignment horizontal="center" vertical="center"/>
    </xf>
    <xf numFmtId="0" fontId="1" fillId="0" borderId="0" xfId="46" applyAlignment="1">
      <alignment horizontal="left" wrapText="1"/>
    </xf>
    <xf numFmtId="0" fontId="26" fillId="25" borderId="0" xfId="46" applyFont="1" applyFill="1" applyAlignment="1">
      <alignment horizontal="left" wrapText="1"/>
    </xf>
    <xf numFmtId="0" fontId="36" fillId="0" borderId="0" xfId="46" quotePrefix="1" applyFont="1" applyAlignment="1">
      <alignment horizontal="left" vertical="center" wrapText="1"/>
    </xf>
    <xf numFmtId="4" fontId="1" fillId="0" borderId="10" xfId="73" applyNumberFormat="1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4" fontId="1" fillId="25" borderId="10" xfId="73" applyNumberFormat="1" applyFont="1" applyFill="1" applyBorder="1" applyAlignment="1">
      <alignment horizontal="left" vertical="center" wrapText="1"/>
    </xf>
    <xf numFmtId="0" fontId="1" fillId="0" borderId="10" xfId="46" applyBorder="1" applyAlignment="1">
      <alignment horizontal="left" vertical="center" wrapText="1"/>
    </xf>
    <xf numFmtId="0" fontId="1" fillId="0" borderId="0" xfId="46" applyFont="1" applyAlignment="1">
      <alignment horizontal="left" wrapText="1"/>
    </xf>
    <xf numFmtId="0" fontId="3" fillId="0" borderId="0" xfId="46" applyFont="1" applyBorder="1" applyAlignment="1">
      <alignment horizontal="left" wrapText="1"/>
    </xf>
    <xf numFmtId="0" fontId="26" fillId="0" borderId="0" xfId="46" applyFont="1" applyAlignment="1">
      <alignment horizontal="left" wrapText="1"/>
    </xf>
    <xf numFmtId="0" fontId="26" fillId="0" borderId="0" xfId="46" applyFont="1" applyFill="1" applyAlignment="1">
      <alignment horizontal="left" wrapText="1"/>
    </xf>
    <xf numFmtId="0" fontId="20" fillId="0" borderId="0" xfId="46" applyFont="1" applyAlignment="1">
      <alignment horizontal="left" wrapText="1"/>
    </xf>
    <xf numFmtId="0" fontId="21" fillId="0" borderId="0" xfId="46" applyFont="1"/>
    <xf numFmtId="0" fontId="25" fillId="0" borderId="0" xfId="46" applyFont="1"/>
    <xf numFmtId="0" fontId="21" fillId="26" borderId="10" xfId="46" applyFont="1" applyFill="1" applyBorder="1" applyAlignment="1">
      <alignment horizontal="center" vertical="center" wrapText="1"/>
    </xf>
    <xf numFmtId="0" fontId="21" fillId="26" borderId="9" xfId="46" applyFont="1" applyFill="1" applyBorder="1" applyAlignment="1">
      <alignment horizontal="center" vertical="center" wrapText="1"/>
    </xf>
    <xf numFmtId="0" fontId="44" fillId="0" borderId="0" xfId="46" applyFont="1"/>
    <xf numFmtId="0" fontId="21" fillId="0" borderId="11" xfId="46" applyFont="1" applyBorder="1"/>
    <xf numFmtId="0" fontId="21" fillId="27" borderId="11" xfId="46" applyFont="1" applyFill="1" applyBorder="1"/>
    <xf numFmtId="0" fontId="1" fillId="0" borderId="10" xfId="46" applyFont="1" applyBorder="1" applyAlignment="1">
      <alignment horizontal="center" vertical="center"/>
    </xf>
    <xf numFmtId="4" fontId="1" fillId="0" borderId="10" xfId="73" applyNumberFormat="1" applyFont="1" applyFill="1" applyBorder="1" applyAlignment="1">
      <alignment horizontal="center" vertical="center" wrapText="1"/>
    </xf>
    <xf numFmtId="4" fontId="3" fillId="0" borderId="10" xfId="73" applyNumberFormat="1" applyFont="1" applyFill="1" applyBorder="1" applyAlignment="1">
      <alignment horizontal="center" vertical="center" wrapText="1"/>
    </xf>
    <xf numFmtId="0" fontId="1" fillId="0" borderId="10" xfId="46" applyFont="1" applyFill="1" applyBorder="1" applyAlignment="1">
      <alignment horizontal="center" vertical="center"/>
    </xf>
    <xf numFmtId="0" fontId="1" fillId="0" borderId="0" xfId="46" applyFont="1" applyFill="1"/>
    <xf numFmtId="43" fontId="1" fillId="0" borderId="0" xfId="46" applyNumberFormat="1" applyFont="1"/>
    <xf numFmtId="43" fontId="1" fillId="25" borderId="0" xfId="46" applyNumberFormat="1" applyFont="1" applyFill="1"/>
    <xf numFmtId="43" fontId="1" fillId="0" borderId="0" xfId="46" applyNumberFormat="1" applyFont="1" applyAlignment="1">
      <alignment horizontal="left" wrapText="1"/>
    </xf>
    <xf numFmtId="43" fontId="40" fillId="0" borderId="10" xfId="46" applyNumberFormat="1" applyFont="1" applyBorder="1" applyAlignment="1">
      <alignment horizontal="center"/>
    </xf>
    <xf numFmtId="43" fontId="34" fillId="0" borderId="0" xfId="46" applyNumberFormat="1" applyFont="1" applyBorder="1" applyAlignment="1">
      <alignment horizontal="right"/>
    </xf>
    <xf numFmtId="0" fontId="1" fillId="0" borderId="0" xfId="46" applyFont="1" applyAlignment="1">
      <alignment vertical="center"/>
    </xf>
    <xf numFmtId="0" fontId="1" fillId="0" borderId="0" xfId="46" applyFill="1" applyAlignment="1">
      <alignment horizontal="center" vertical="center"/>
    </xf>
    <xf numFmtId="0" fontId="21" fillId="0" borderId="0" xfId="46" applyFont="1" applyFill="1"/>
    <xf numFmtId="0" fontId="1" fillId="0" borderId="0" xfId="46" applyFill="1" applyBorder="1"/>
    <xf numFmtId="0" fontId="1" fillId="0" borderId="0" xfId="46" applyFill="1" applyBorder="1" applyAlignment="1">
      <alignment horizontal="center" vertical="center"/>
    </xf>
    <xf numFmtId="0" fontId="21" fillId="0" borderId="0" xfId="72" applyFont="1" applyFill="1" applyBorder="1" applyAlignment="1">
      <alignment horizontal="center" vertical="center" wrapText="1"/>
    </xf>
    <xf numFmtId="0" fontId="1" fillId="0" borderId="0" xfId="46" applyFont="1" applyFill="1" applyBorder="1"/>
    <xf numFmtId="10" fontId="3" fillId="0" borderId="0" xfId="46" applyNumberFormat="1" applyFont="1" applyFill="1" applyBorder="1" applyAlignment="1">
      <alignment horizontal="center" vertical="center"/>
    </xf>
    <xf numFmtId="0" fontId="21" fillId="0" borderId="0" xfId="46" applyFont="1" applyFill="1" applyBorder="1" applyAlignment="1">
      <alignment horizontal="center"/>
    </xf>
    <xf numFmtId="0" fontId="21" fillId="0" borderId="0" xfId="46" applyFont="1" applyFill="1" applyBorder="1" applyAlignment="1"/>
    <xf numFmtId="0" fontId="21" fillId="0" borderId="0" xfId="46" applyFont="1" applyFill="1" applyBorder="1"/>
    <xf numFmtId="0" fontId="1" fillId="0" borderId="0" xfId="46" applyFont="1" applyFill="1" applyBorder="1" applyAlignment="1">
      <alignment vertical="center"/>
    </xf>
    <xf numFmtId="43" fontId="1" fillId="0" borderId="0" xfId="46" applyNumberFormat="1" applyFont="1" applyFill="1" applyBorder="1"/>
    <xf numFmtId="0" fontId="21" fillId="26" borderId="9" xfId="46" applyFont="1" applyFill="1" applyBorder="1" applyAlignment="1">
      <alignment horizontal="center" vertical="center"/>
    </xf>
    <xf numFmtId="0" fontId="27" fillId="0" borderId="10" xfId="46" applyFont="1" applyBorder="1" applyAlignment="1">
      <alignment horizontal="center" vertical="center"/>
    </xf>
    <xf numFmtId="10" fontId="3" fillId="0" borderId="10" xfId="46" applyNumberFormat="1" applyFont="1" applyBorder="1" applyAlignment="1">
      <alignment horizontal="center" vertical="center"/>
    </xf>
    <xf numFmtId="0" fontId="1" fillId="0" borderId="10" xfId="46" applyFont="1" applyBorder="1"/>
    <xf numFmtId="0" fontId="35" fillId="27" borderId="10" xfId="46" applyFont="1" applyFill="1" applyBorder="1" applyAlignment="1">
      <alignment horizontal="right"/>
    </xf>
    <xf numFmtId="169" fontId="21" fillId="27" borderId="10" xfId="35" applyNumberFormat="1" applyFont="1" applyFill="1" applyBorder="1"/>
    <xf numFmtId="0" fontId="21" fillId="0" borderId="10" xfId="46" applyFont="1" applyBorder="1" applyAlignment="1">
      <alignment horizontal="center" vertical="center"/>
    </xf>
    <xf numFmtId="169" fontId="1" fillId="0" borderId="10" xfId="35" applyNumberFormat="1" applyFont="1" applyFill="1" applyBorder="1" applyAlignment="1">
      <alignment horizontal="center" vertical="center"/>
    </xf>
    <xf numFmtId="43" fontId="1" fillId="0" borderId="10" xfId="35" applyFont="1" applyBorder="1"/>
    <xf numFmtId="169" fontId="21" fillId="27" borderId="10" xfId="35" applyNumberFormat="1" applyFont="1" applyFill="1" applyBorder="1" applyAlignment="1">
      <alignment horizontal="center" vertical="center"/>
    </xf>
    <xf numFmtId="169" fontId="1" fillId="0" borderId="10" xfId="35" applyNumberFormat="1" applyFont="1" applyBorder="1" applyAlignment="1">
      <alignment horizontal="center" vertical="center"/>
    </xf>
    <xf numFmtId="169" fontId="1" fillId="0" borderId="10" xfId="35" applyNumberFormat="1" applyFont="1" applyFill="1" applyBorder="1" applyAlignment="1">
      <alignment horizontal="center" vertical="center" wrapText="1"/>
    </xf>
    <xf numFmtId="169" fontId="1" fillId="0" borderId="10" xfId="35" applyNumberFormat="1" applyFont="1" applyBorder="1" applyAlignment="1">
      <alignment horizontal="center" vertical="center" wrapText="1"/>
    </xf>
    <xf numFmtId="0" fontId="21" fillId="0" borderId="10" xfId="46" applyFont="1" applyFill="1" applyBorder="1" applyAlignment="1">
      <alignment horizontal="center" vertical="center"/>
    </xf>
    <xf numFmtId="3" fontId="37" fillId="0" borderId="10" xfId="74" applyNumberFormat="1" applyFont="1" applyFill="1" applyBorder="1" applyAlignment="1">
      <alignment horizontal="center" vertical="center" wrapText="1"/>
    </xf>
    <xf numFmtId="0" fontId="21" fillId="27" borderId="10" xfId="46" applyFont="1" applyFill="1" applyBorder="1"/>
    <xf numFmtId="0" fontId="21" fillId="27" borderId="10" xfId="46" applyFont="1" applyFill="1" applyBorder="1" applyAlignment="1">
      <alignment horizontal="left" wrapText="1"/>
    </xf>
    <xf numFmtId="3" fontId="37" fillId="25" borderId="10" xfId="74" applyNumberFormat="1" applyFill="1" applyBorder="1" applyAlignment="1">
      <alignment horizontal="center" vertical="center" wrapText="1"/>
    </xf>
    <xf numFmtId="43" fontId="1" fillId="0" borderId="10" xfId="35" applyFont="1" applyBorder="1" applyAlignment="1">
      <alignment vertical="center"/>
    </xf>
    <xf numFmtId="43" fontId="21" fillId="0" borderId="10" xfId="46" applyNumberFormat="1" applyFont="1" applyBorder="1" applyAlignment="1">
      <alignment horizontal="center" vertical="center"/>
    </xf>
    <xf numFmtId="43" fontId="21" fillId="27" borderId="10" xfId="35" applyNumberFormat="1" applyFont="1" applyFill="1" applyBorder="1" applyAlignment="1">
      <alignment horizontal="center" vertical="center"/>
    </xf>
    <xf numFmtId="0" fontId="1" fillId="0" borderId="10" xfId="46" applyFont="1" applyBorder="1" applyAlignment="1">
      <alignment horizontal="center"/>
    </xf>
    <xf numFmtId="43" fontId="3" fillId="0" borderId="10" xfId="35" applyFont="1" applyBorder="1" applyAlignment="1">
      <alignment vertical="center"/>
    </xf>
    <xf numFmtId="169" fontId="3" fillId="0" borderId="10" xfId="35" applyNumberFormat="1" applyFont="1" applyBorder="1" applyAlignment="1">
      <alignment vertical="center"/>
    </xf>
    <xf numFmtId="0" fontId="1" fillId="0" borderId="10" xfId="46" applyFont="1" applyBorder="1" applyAlignment="1">
      <alignment vertical="center"/>
    </xf>
    <xf numFmtId="0" fontId="1" fillId="27" borderId="10" xfId="46" applyFont="1" applyFill="1" applyBorder="1" applyAlignment="1">
      <alignment vertical="center"/>
    </xf>
    <xf numFmtId="0" fontId="1" fillId="27" borderId="10" xfId="46" applyFont="1" applyFill="1" applyBorder="1" applyAlignment="1">
      <alignment horizontal="left" vertical="center" wrapText="1"/>
    </xf>
    <xf numFmtId="0" fontId="35" fillId="27" borderId="10" xfId="46" applyFont="1" applyFill="1" applyBorder="1" applyAlignment="1">
      <alignment horizontal="right" vertical="center"/>
    </xf>
    <xf numFmtId="169" fontId="21" fillId="27" borderId="10" xfId="35" applyNumberFormat="1" applyFont="1" applyFill="1" applyBorder="1" applyAlignment="1">
      <alignment vertical="center"/>
    </xf>
    <xf numFmtId="43" fontId="1" fillId="0" borderId="10" xfId="35" applyFont="1" applyFill="1" applyBorder="1" applyAlignment="1">
      <alignment vertical="center"/>
    </xf>
    <xf numFmtId="0" fontId="21" fillId="0" borderId="10" xfId="46" applyFont="1" applyBorder="1" applyAlignment="1">
      <alignment vertical="center"/>
    </xf>
    <xf numFmtId="0" fontId="21" fillId="27" borderId="10" xfId="46" applyFont="1" applyFill="1" applyBorder="1" applyAlignment="1">
      <alignment vertical="center"/>
    </xf>
    <xf numFmtId="0" fontId="21" fillId="27" borderId="10" xfId="46" applyFont="1" applyFill="1" applyBorder="1" applyAlignment="1">
      <alignment horizontal="left" vertical="center" wrapText="1"/>
    </xf>
    <xf numFmtId="43" fontId="1" fillId="27" borderId="10" xfId="35" applyFont="1" applyFill="1" applyBorder="1" applyAlignment="1">
      <alignment vertical="center"/>
    </xf>
    <xf numFmtId="43" fontId="1" fillId="0" borderId="10" xfId="46" applyNumberFormat="1" applyFont="1" applyBorder="1" applyAlignment="1">
      <alignment vertical="center"/>
    </xf>
    <xf numFmtId="43" fontId="1" fillId="27" borderId="10" xfId="46" applyNumberFormat="1" applyFont="1" applyFill="1" applyBorder="1" applyAlignment="1">
      <alignment vertical="center"/>
    </xf>
    <xf numFmtId="43" fontId="1" fillId="27" borderId="10" xfId="46" applyNumberFormat="1" applyFont="1" applyFill="1" applyBorder="1" applyAlignment="1">
      <alignment horizontal="left" vertical="center" wrapText="1"/>
    </xf>
    <xf numFmtId="43" fontId="21" fillId="27" borderId="10" xfId="46" applyNumberFormat="1" applyFont="1" applyFill="1" applyBorder="1" applyAlignment="1">
      <alignment horizontal="right" vertical="center"/>
    </xf>
    <xf numFmtId="43" fontId="1" fillId="27" borderId="10" xfId="35" applyNumberFormat="1" applyFont="1" applyFill="1" applyBorder="1" applyAlignment="1">
      <alignment vertical="center"/>
    </xf>
    <xf numFmtId="0" fontId="1" fillId="0" borderId="10" xfId="46" applyFont="1" applyBorder="1" applyAlignment="1">
      <alignment horizontal="left" vertical="center" wrapText="1"/>
    </xf>
    <xf numFmtId="3" fontId="37" fillId="0" borderId="10" xfId="74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3" fontId="37" fillId="25" borderId="10" xfId="74" applyNumberFormat="1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3" fillId="25" borderId="0" xfId="46" applyFont="1" applyFill="1" applyAlignment="1"/>
    <xf numFmtId="0" fontId="44" fillId="25" borderId="0" xfId="46" applyFont="1" applyFill="1" applyAlignment="1">
      <alignment horizontal="left" wrapText="1"/>
    </xf>
    <xf numFmtId="0" fontId="48" fillId="0" borderId="0" xfId="46" quotePrefix="1" applyFont="1" applyAlignment="1">
      <alignment horizontal="center" vertical="center"/>
    </xf>
    <xf numFmtId="0" fontId="48" fillId="0" borderId="0" xfId="46" quotePrefix="1" applyFont="1" applyAlignment="1">
      <alignment horizontal="left" vertical="center" wrapText="1"/>
    </xf>
    <xf numFmtId="0" fontId="1" fillId="0" borderId="15" xfId="46" applyFont="1" applyBorder="1" applyAlignment="1">
      <alignment horizontal="left" wrapText="1"/>
    </xf>
    <xf numFmtId="0" fontId="1" fillId="0" borderId="15" xfId="46" applyFont="1" applyBorder="1"/>
    <xf numFmtId="4" fontId="1" fillId="0" borderId="10" xfId="35" applyNumberFormat="1" applyFont="1" applyFill="1" applyBorder="1" applyAlignment="1">
      <alignment horizontal="center" vertical="center" wrapText="1"/>
    </xf>
    <xf numFmtId="169" fontId="1" fillId="0" borderId="10" xfId="35" applyNumberFormat="1" applyFont="1" applyBorder="1"/>
    <xf numFmtId="169" fontId="1" fillId="0" borderId="10" xfId="35" applyNumberFormat="1" applyFont="1" applyBorder="1" applyAlignment="1">
      <alignment vertical="center"/>
    </xf>
    <xf numFmtId="43" fontId="34" fillId="0" borderId="0" xfId="75" applyNumberFormat="1" applyFont="1" applyFill="1" applyAlignment="1">
      <alignment vertical="center"/>
    </xf>
    <xf numFmtId="43" fontId="34" fillId="0" borderId="0" xfId="46" applyNumberFormat="1" applyFont="1" applyFill="1" applyAlignment="1">
      <alignment vertical="center"/>
    </xf>
    <xf numFmtId="169" fontId="40" fillId="0" borderId="15" xfId="46" applyNumberFormat="1" applyFont="1" applyBorder="1" applyAlignment="1">
      <alignment horizontal="center"/>
    </xf>
    <xf numFmtId="0" fontId="35" fillId="0" borderId="10" xfId="46" applyFont="1" applyBorder="1" applyAlignment="1">
      <alignment horizontal="right"/>
    </xf>
    <xf numFmtId="0" fontId="3" fillId="0" borderId="10" xfId="46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5" xfId="46" applyFont="1" applyBorder="1" applyAlignment="1">
      <alignment horizontal="center"/>
    </xf>
    <xf numFmtId="0" fontId="3" fillId="0" borderId="10" xfId="46" applyFont="1" applyBorder="1" applyAlignment="1">
      <alignment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3" fillId="25" borderId="10" xfId="46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3" fontId="1" fillId="0" borderId="10" xfId="74" applyNumberFormat="1" applyFont="1" applyFill="1" applyBorder="1" applyAlignment="1">
      <alignment horizontal="center" vertical="center" wrapText="1"/>
    </xf>
    <xf numFmtId="0" fontId="1" fillId="0" borderId="10" xfId="46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0" xfId="46" applyFont="1" applyFill="1" applyBorder="1" applyAlignment="1">
      <alignment vertical="center" wrapText="1"/>
    </xf>
    <xf numFmtId="0" fontId="1" fillId="0" borderId="10" xfId="46" applyFont="1" applyFill="1" applyBorder="1" applyAlignment="1">
      <alignment wrapText="1"/>
    </xf>
    <xf numFmtId="0" fontId="42" fillId="24" borderId="0" xfId="46" applyFont="1" applyFill="1" applyAlignment="1">
      <alignment horizontal="center"/>
    </xf>
    <xf numFmtId="0" fontId="47" fillId="0" borderId="0" xfId="46" applyFont="1" applyAlignment="1">
      <alignment horizontal="center"/>
    </xf>
    <xf numFmtId="0" fontId="36" fillId="0" borderId="13" xfId="46" quotePrefix="1" applyFont="1" applyBorder="1" applyAlignment="1">
      <alignment horizontal="center" vertical="center"/>
    </xf>
    <xf numFmtId="0" fontId="21" fillId="26" borderId="9" xfId="46" applyFont="1" applyFill="1" applyBorder="1" applyAlignment="1">
      <alignment horizontal="center" vertical="center" wrapText="1"/>
    </xf>
    <xf numFmtId="0" fontId="21" fillId="26" borderId="21" xfId="46" applyFont="1" applyFill="1" applyBorder="1" applyAlignment="1">
      <alignment horizontal="center" vertical="center" wrapText="1"/>
    </xf>
    <xf numFmtId="0" fontId="21" fillId="26" borderId="9" xfId="46" applyFont="1" applyFill="1" applyBorder="1" applyAlignment="1">
      <alignment horizontal="left" vertical="center" wrapText="1"/>
    </xf>
    <xf numFmtId="0" fontId="21" fillId="26" borderId="21" xfId="46" applyFont="1" applyFill="1" applyBorder="1" applyAlignment="1">
      <alignment horizontal="left" vertical="center" wrapText="1"/>
    </xf>
    <xf numFmtId="0" fontId="21" fillId="26" borderId="10" xfId="46" applyFont="1" applyFill="1" applyBorder="1" applyAlignment="1">
      <alignment horizontal="center" vertical="center" wrapText="1"/>
    </xf>
    <xf numFmtId="0" fontId="1" fillId="26" borderId="21" xfId="72" applyFont="1" applyFill="1" applyBorder="1" applyAlignment="1">
      <alignment horizontal="center" vertical="center" wrapText="1"/>
    </xf>
    <xf numFmtId="0" fontId="21" fillId="26" borderId="16" xfId="46" applyFont="1" applyFill="1" applyBorder="1" applyAlignment="1">
      <alignment horizontal="center" vertical="center" wrapText="1"/>
    </xf>
    <xf numFmtId="0" fontId="1" fillId="26" borderId="22" xfId="72" applyFont="1" applyFill="1" applyBorder="1" applyAlignment="1">
      <alignment horizontal="center" vertical="center" wrapText="1"/>
    </xf>
    <xf numFmtId="0" fontId="21" fillId="26" borderId="17" xfId="46" applyFont="1" applyFill="1" applyBorder="1" applyAlignment="1">
      <alignment horizontal="center" vertical="center" wrapText="1"/>
    </xf>
    <xf numFmtId="0" fontId="21" fillId="26" borderId="18" xfId="46" applyFont="1" applyFill="1" applyBorder="1" applyAlignment="1">
      <alignment horizontal="center" vertical="center" wrapText="1"/>
    </xf>
    <xf numFmtId="0" fontId="21" fillId="26" borderId="19" xfId="46" applyFont="1" applyFill="1" applyBorder="1" applyAlignment="1">
      <alignment horizontal="center" vertical="center" wrapText="1"/>
    </xf>
    <xf numFmtId="0" fontId="21" fillId="26" borderId="17" xfId="46" applyFont="1" applyFill="1" applyBorder="1" applyAlignment="1">
      <alignment horizontal="center" vertical="center"/>
    </xf>
    <xf numFmtId="0" fontId="21" fillId="26" borderId="19" xfId="46" applyFont="1" applyFill="1" applyBorder="1" applyAlignment="1">
      <alignment horizontal="center" vertical="center"/>
    </xf>
    <xf numFmtId="0" fontId="43" fillId="24" borderId="0" xfId="46" applyFont="1" applyFill="1" applyAlignment="1">
      <alignment horizontal="center"/>
    </xf>
    <xf numFmtId="0" fontId="21" fillId="26" borderId="15" xfId="46" applyFont="1" applyFill="1" applyBorder="1" applyAlignment="1">
      <alignment horizontal="center" vertical="center" wrapText="1"/>
    </xf>
    <xf numFmtId="0" fontId="21" fillId="26" borderId="15" xfId="46" applyFont="1" applyFill="1" applyBorder="1" applyAlignment="1">
      <alignment horizontal="left" vertical="center" wrapText="1"/>
    </xf>
    <xf numFmtId="0" fontId="1" fillId="26" borderId="15" xfId="72" applyFont="1" applyFill="1" applyBorder="1" applyAlignment="1">
      <alignment horizontal="center" vertical="center" wrapText="1"/>
    </xf>
    <xf numFmtId="0" fontId="30" fillId="0" borderId="0" xfId="72" applyFont="1" applyAlignment="1">
      <alignment horizontal="left" wrapText="1"/>
    </xf>
    <xf numFmtId="0" fontId="1" fillId="26" borderId="14" xfId="72" applyFont="1" applyFill="1" applyBorder="1" applyAlignment="1">
      <alignment horizontal="center" vertical="center" wrapText="1"/>
    </xf>
    <xf numFmtId="0" fontId="30" fillId="0" borderId="0" xfId="72" applyFont="1" applyFill="1" applyAlignment="1">
      <alignment horizontal="left" wrapText="1"/>
    </xf>
    <xf numFmtId="0" fontId="42" fillId="0" borderId="0" xfId="46" applyFont="1" applyAlignment="1">
      <alignment horizontal="center"/>
    </xf>
    <xf numFmtId="0" fontId="34" fillId="24" borderId="0" xfId="46" applyFont="1" applyFill="1" applyAlignment="1">
      <alignment horizontal="center"/>
    </xf>
    <xf numFmtId="0" fontId="43" fillId="0" borderId="0" xfId="46" applyFont="1" applyAlignment="1">
      <alignment horizontal="center"/>
    </xf>
  </cellXfs>
  <cellStyles count="7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 2" xfId="32"/>
    <cellStyle name="Incorrecto" xfId="33" builtinId="27" customBuiltin="1"/>
    <cellStyle name="Millares 2" xfId="34"/>
    <cellStyle name="Millares 2 2" xfId="35"/>
    <cellStyle name="Millares 2 2 2" xfId="36"/>
    <cellStyle name="Millares 3" xfId="37"/>
    <cellStyle name="Millares 4" xfId="38"/>
    <cellStyle name="Moneda" xfId="75" builtinId="4"/>
    <cellStyle name="Moneda 2" xfId="39"/>
    <cellStyle name="Moneda 2 2" xfId="40"/>
    <cellStyle name="Neutral" xfId="41" builtinId="28" customBuiltin="1"/>
    <cellStyle name="Normal" xfId="0" builtinId="0"/>
    <cellStyle name="Normal 10 3" xfId="72"/>
    <cellStyle name="Normal 13" xfId="42"/>
    <cellStyle name="Normal 15" xfId="43"/>
    <cellStyle name="Normal 2" xfId="44"/>
    <cellStyle name="Normal 2 13" xfId="45"/>
    <cellStyle name="Normal 2 2" xfId="46"/>
    <cellStyle name="Normal 2 3" xfId="47"/>
    <cellStyle name="Normal 3" xfId="48"/>
    <cellStyle name="Normal 4" xfId="49"/>
    <cellStyle name="Normal 5" xfId="50"/>
    <cellStyle name="Normal 6" xfId="51"/>
    <cellStyle name="Normal 6 2" xfId="52"/>
    <cellStyle name="Normal 6 3" xfId="53"/>
    <cellStyle name="Normal 6 4" xfId="54"/>
    <cellStyle name="Normal 6 6" xfId="55"/>
    <cellStyle name="Normal 6 6 2" xfId="56"/>
    <cellStyle name="Normal 7" xfId="57"/>
    <cellStyle name="Normal 7 2" xfId="58"/>
    <cellStyle name="Normal 7 3" xfId="59"/>
    <cellStyle name="Normal 8" xfId="60"/>
    <cellStyle name="Normal 9" xfId="61"/>
    <cellStyle name="Normal 9 2" xfId="62"/>
    <cellStyle name="Normal_PROPINVRAMO332000 3" xfId="73"/>
    <cellStyle name="Normal_PROPINVRAMO332000_APERTURA PROGRAMATICA" xfId="74"/>
    <cellStyle name="Notas" xfId="63" builtinId="10" customBuiltin="1"/>
    <cellStyle name="Porcentual 2" xfId="64"/>
    <cellStyle name="Salida" xfId="65" builtinId="21" customBuiltin="1"/>
    <cellStyle name="Texto de advertencia" xfId="66" builtinId="11" customBuiltin="1"/>
    <cellStyle name="Texto explicativo" xfId="67" builtinId="53" customBuiltin="1"/>
    <cellStyle name="Título" xfId="68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E1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0</xdr:rowOff>
    </xdr:from>
    <xdr:to>
      <xdr:col>1</xdr:col>
      <xdr:colOff>1333500</xdr:colOff>
      <xdr:row>3</xdr:row>
      <xdr:rowOff>95249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1437BDFC-2E09-4BFA-A743-A666152FB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0"/>
          <a:ext cx="1583531" cy="797718"/>
        </a:xfrm>
        <a:prstGeom prst="rect">
          <a:avLst/>
        </a:prstGeom>
      </xdr:spPr>
    </xdr:pic>
    <xdr:clientData/>
  </xdr:twoCellAnchor>
  <xdr:twoCellAnchor editAs="oneCell">
    <xdr:from>
      <xdr:col>15</xdr:col>
      <xdr:colOff>511968</xdr:colOff>
      <xdr:row>0</xdr:row>
      <xdr:rowOff>0</xdr:rowOff>
    </xdr:from>
    <xdr:to>
      <xdr:col>17</xdr:col>
      <xdr:colOff>328965</xdr:colOff>
      <xdr:row>4</xdr:row>
      <xdr:rowOff>52916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993FFB13-9177-46CC-B300-0E3A002F7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499" y="0"/>
          <a:ext cx="1876779" cy="1005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642938</xdr:colOff>
      <xdr:row>0</xdr:row>
      <xdr:rowOff>11906</xdr:rowOff>
    </xdr:from>
    <xdr:to>
      <xdr:col>17</xdr:col>
      <xdr:colOff>459936</xdr:colOff>
      <xdr:row>3</xdr:row>
      <xdr:rowOff>243416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524417B3-AE40-454D-B97A-397F54D61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17063" y="11906"/>
          <a:ext cx="1876779" cy="100541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</xdr:colOff>
      <xdr:row>0</xdr:row>
      <xdr:rowOff>0</xdr:rowOff>
    </xdr:from>
    <xdr:to>
      <xdr:col>1</xdr:col>
      <xdr:colOff>1166812</xdr:colOff>
      <xdr:row>3</xdr:row>
      <xdr:rowOff>23812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687ABD4D-39AB-48C9-9EB3-CF5D8DE7F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0"/>
          <a:ext cx="1583531" cy="797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539751</xdr:colOff>
      <xdr:row>0</xdr:row>
      <xdr:rowOff>0</xdr:rowOff>
    </xdr:from>
    <xdr:to>
      <xdr:col>17</xdr:col>
      <xdr:colOff>342196</xdr:colOff>
      <xdr:row>4</xdr:row>
      <xdr:rowOff>84666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9DC76F18-3716-48BE-A905-FF57DEBB5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39834" y="0"/>
          <a:ext cx="1876779" cy="1005416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</xdr:colOff>
      <xdr:row>0</xdr:row>
      <xdr:rowOff>0</xdr:rowOff>
    </xdr:from>
    <xdr:to>
      <xdr:col>1</xdr:col>
      <xdr:colOff>1160197</xdr:colOff>
      <xdr:row>3</xdr:row>
      <xdr:rowOff>120385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9FB9981E-FDEE-476D-A688-EC9724F2B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0"/>
          <a:ext cx="1583531" cy="797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465667</xdr:colOff>
      <xdr:row>0</xdr:row>
      <xdr:rowOff>0</xdr:rowOff>
    </xdr:from>
    <xdr:to>
      <xdr:col>17</xdr:col>
      <xdr:colOff>268113</xdr:colOff>
      <xdr:row>4</xdr:row>
      <xdr:rowOff>95249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099642ED-6BAF-4F54-A8E2-6635C35E0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7" y="0"/>
          <a:ext cx="1876779" cy="10054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1149614</xdr:colOff>
      <xdr:row>3</xdr:row>
      <xdr:rowOff>130968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B10D574F-E8BC-483A-A8D7-B44A8EE8B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3531" cy="797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338667</xdr:colOff>
      <xdr:row>0</xdr:row>
      <xdr:rowOff>0</xdr:rowOff>
    </xdr:from>
    <xdr:to>
      <xdr:col>17</xdr:col>
      <xdr:colOff>141113</xdr:colOff>
      <xdr:row>4</xdr:row>
      <xdr:rowOff>84666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84D638FF-545E-4013-AB2F-D58F97A04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47167" y="0"/>
          <a:ext cx="1876779" cy="10054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1149614</xdr:colOff>
      <xdr:row>3</xdr:row>
      <xdr:rowOff>120385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03B864D6-BC9D-4389-B8DD-7142D320A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3531" cy="797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showGridLines="0" tabSelected="1" topLeftCell="A73" zoomScale="60" zoomScaleNormal="60" zoomScaleSheetLayoutView="55" zoomScalePageLayoutView="80" workbookViewId="0">
      <selection activeCell="D90" sqref="D90"/>
    </sheetView>
  </sheetViews>
  <sheetFormatPr baseColWidth="10" defaultColWidth="11.44140625" defaultRowHeight="13.2"/>
  <cols>
    <col min="1" max="1" width="6.44140625" style="10" customWidth="1"/>
    <col min="2" max="2" width="20.6640625" style="10" customWidth="1"/>
    <col min="3" max="3" width="21.5546875" style="10" customWidth="1"/>
    <col min="4" max="4" width="74.6640625" style="48" customWidth="1"/>
    <col min="5" max="9" width="15.88671875" style="10" customWidth="1"/>
    <col min="10" max="10" width="24.88671875" style="10" customWidth="1"/>
    <col min="11" max="13" width="17.109375" style="10" customWidth="1"/>
    <col min="14" max="15" width="23.6640625" style="10" customWidth="1"/>
    <col min="16" max="16" width="14.88671875" style="10" customWidth="1"/>
    <col min="17" max="17" width="16.109375" style="10" customWidth="1"/>
    <col min="18" max="18" width="20.33203125" style="10" customWidth="1"/>
    <col min="19" max="19" width="20.5546875" style="80" customWidth="1"/>
    <col min="20" max="20" width="18.88671875" style="80" customWidth="1"/>
    <col min="21" max="21" width="11.44140625" style="80"/>
    <col min="22" max="16384" width="11.44140625" style="10"/>
  </cols>
  <sheetData>
    <row r="1" spans="1:21" ht="13.8">
      <c r="R1" s="61" t="s">
        <v>18</v>
      </c>
    </row>
    <row r="2" spans="1:21" ht="20.25" customHeight="1">
      <c r="A2" s="163" t="s">
        <v>23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21" ht="20.100000000000001" customHeight="1">
      <c r="A3" s="164" t="s">
        <v>24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21" ht="20.100000000000001" customHeight="1">
      <c r="A4" s="136" t="s">
        <v>199</v>
      </c>
      <c r="B4" s="136"/>
      <c r="C4" s="136" t="s">
        <v>204</v>
      </c>
      <c r="D4" s="137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"/>
    </row>
    <row r="5" spans="1:21" s="11" customFormat="1" ht="20.100000000000001" customHeight="1">
      <c r="A5" s="138"/>
      <c r="B5" s="138"/>
      <c r="C5" s="138"/>
      <c r="D5" s="139"/>
      <c r="E5" s="36"/>
      <c r="F5" s="36"/>
      <c r="G5" s="37"/>
      <c r="H5" s="37"/>
      <c r="I5" s="37"/>
      <c r="J5" s="165"/>
      <c r="K5" s="165"/>
      <c r="L5" s="165"/>
      <c r="M5" s="165"/>
      <c r="N5" s="165"/>
      <c r="O5" s="165"/>
      <c r="P5" s="165"/>
      <c r="Q5" s="165"/>
      <c r="R5" s="165"/>
      <c r="S5" s="81"/>
      <c r="T5" s="81"/>
      <c r="U5" s="81"/>
    </row>
    <row r="6" spans="1:21" s="11" customFormat="1" ht="19.5" customHeight="1">
      <c r="A6" s="166" t="s">
        <v>6</v>
      </c>
      <c r="B6" s="166" t="s">
        <v>17</v>
      </c>
      <c r="C6" s="166" t="s">
        <v>7</v>
      </c>
      <c r="D6" s="168" t="s">
        <v>8</v>
      </c>
      <c r="E6" s="170" t="s">
        <v>19</v>
      </c>
      <c r="F6" s="166" t="s">
        <v>20</v>
      </c>
      <c r="G6" s="172" t="s">
        <v>3</v>
      </c>
      <c r="H6" s="166" t="s">
        <v>22</v>
      </c>
      <c r="I6" s="166" t="s">
        <v>1</v>
      </c>
      <c r="J6" s="174" t="s">
        <v>2</v>
      </c>
      <c r="K6" s="175"/>
      <c r="L6" s="175"/>
      <c r="M6" s="175"/>
      <c r="N6" s="175"/>
      <c r="O6" s="175"/>
      <c r="P6" s="176"/>
      <c r="Q6" s="177" t="s">
        <v>21</v>
      </c>
      <c r="R6" s="178"/>
      <c r="S6" s="81"/>
      <c r="T6" s="81"/>
      <c r="U6" s="81"/>
    </row>
    <row r="7" spans="1:21" s="11" customFormat="1" ht="38.25" customHeight="1">
      <c r="A7" s="167"/>
      <c r="B7" s="167"/>
      <c r="C7" s="167"/>
      <c r="D7" s="169"/>
      <c r="E7" s="166"/>
      <c r="F7" s="171"/>
      <c r="G7" s="173"/>
      <c r="H7" s="167"/>
      <c r="I7" s="167"/>
      <c r="J7" s="90" t="s">
        <v>4</v>
      </c>
      <c r="K7" s="90" t="s">
        <v>9</v>
      </c>
      <c r="L7" s="90" t="s">
        <v>10</v>
      </c>
      <c r="M7" s="90" t="s">
        <v>11</v>
      </c>
      <c r="N7" s="90" t="s">
        <v>5</v>
      </c>
      <c r="O7" s="90" t="s">
        <v>12</v>
      </c>
      <c r="P7" s="90" t="s">
        <v>13</v>
      </c>
      <c r="Q7" s="63" t="s">
        <v>14</v>
      </c>
      <c r="R7" s="63" t="s">
        <v>16</v>
      </c>
      <c r="S7" s="82"/>
      <c r="T7" s="81"/>
      <c r="U7" s="81"/>
    </row>
    <row r="8" spans="1:21" ht="40.5" customHeight="1">
      <c r="A8" s="91">
        <v>1</v>
      </c>
      <c r="B8" s="43" t="s">
        <v>25</v>
      </c>
      <c r="C8" s="43" t="s">
        <v>27</v>
      </c>
      <c r="D8" s="51" t="s">
        <v>29</v>
      </c>
      <c r="E8" s="38" t="s">
        <v>40</v>
      </c>
      <c r="F8" s="130" t="s">
        <v>47</v>
      </c>
      <c r="G8" s="131" t="s">
        <v>49</v>
      </c>
      <c r="H8" s="132" t="s">
        <v>203</v>
      </c>
      <c r="I8" s="40">
        <v>1985</v>
      </c>
      <c r="J8" s="47">
        <v>210234.22</v>
      </c>
      <c r="K8" s="112">
        <v>210234.22</v>
      </c>
      <c r="L8" s="112">
        <v>210234.22</v>
      </c>
      <c r="M8" s="112">
        <v>210234.22</v>
      </c>
      <c r="N8" s="47">
        <v>210234.22</v>
      </c>
      <c r="O8" s="41">
        <v>210234.22</v>
      </c>
      <c r="P8" s="113">
        <f>J8-N8</f>
        <v>0</v>
      </c>
      <c r="Q8" s="92">
        <v>1</v>
      </c>
      <c r="R8" s="92">
        <v>1</v>
      </c>
    </row>
    <row r="9" spans="1:21" ht="66.75" customHeight="1">
      <c r="A9" s="91">
        <f>A8+1</f>
        <v>2</v>
      </c>
      <c r="B9" s="43" t="s">
        <v>25</v>
      </c>
      <c r="C9" s="43" t="s">
        <v>27</v>
      </c>
      <c r="D9" s="51" t="s">
        <v>37</v>
      </c>
      <c r="E9" s="38" t="s">
        <v>46</v>
      </c>
      <c r="F9" s="130" t="s">
        <v>47</v>
      </c>
      <c r="G9" s="45" t="s">
        <v>57</v>
      </c>
      <c r="H9" s="135" t="s">
        <v>62</v>
      </c>
      <c r="I9" s="40">
        <v>7494</v>
      </c>
      <c r="J9" s="47">
        <v>690196.52</v>
      </c>
      <c r="K9" s="112">
        <v>690196.52</v>
      </c>
      <c r="L9" s="112">
        <v>690196.52</v>
      </c>
      <c r="M9" s="112">
        <v>690196.52</v>
      </c>
      <c r="N9" s="47">
        <v>690196.52</v>
      </c>
      <c r="O9" s="41">
        <v>690196.52</v>
      </c>
      <c r="P9" s="113">
        <f>J9-N9</f>
        <v>0</v>
      </c>
      <c r="Q9" s="92">
        <v>1</v>
      </c>
      <c r="R9" s="92">
        <v>1</v>
      </c>
    </row>
    <row r="10" spans="1:21" ht="70.5" customHeight="1">
      <c r="A10" s="91">
        <f t="shared" ref="A10:A18" si="0">A9+1</f>
        <v>3</v>
      </c>
      <c r="B10" s="43" t="s">
        <v>25</v>
      </c>
      <c r="C10" s="43" t="s">
        <v>27</v>
      </c>
      <c r="D10" s="51" t="s">
        <v>38</v>
      </c>
      <c r="E10" s="38" t="s">
        <v>46</v>
      </c>
      <c r="F10" s="130" t="s">
        <v>47</v>
      </c>
      <c r="G10" s="45" t="s">
        <v>58</v>
      </c>
      <c r="H10" s="135" t="s">
        <v>62</v>
      </c>
      <c r="I10" s="40">
        <v>7494</v>
      </c>
      <c r="J10" s="47">
        <v>682499.69</v>
      </c>
      <c r="K10" s="112">
        <v>682499.69</v>
      </c>
      <c r="L10" s="112">
        <v>682499.69</v>
      </c>
      <c r="M10" s="112">
        <v>682499.69</v>
      </c>
      <c r="N10" s="47">
        <v>682499.69</v>
      </c>
      <c r="O10" s="41">
        <v>682499.69</v>
      </c>
      <c r="P10" s="113">
        <f t="shared" ref="P10:P73" si="1">J10-N10</f>
        <v>0</v>
      </c>
      <c r="Q10" s="92">
        <v>1</v>
      </c>
      <c r="R10" s="92">
        <v>1</v>
      </c>
    </row>
    <row r="11" spans="1:21" ht="69.75" customHeight="1">
      <c r="A11" s="91">
        <f t="shared" si="0"/>
        <v>4</v>
      </c>
      <c r="B11" s="43" t="s">
        <v>25</v>
      </c>
      <c r="C11" s="43" t="s">
        <v>27</v>
      </c>
      <c r="D11" s="51" t="s">
        <v>39</v>
      </c>
      <c r="E11" s="38" t="s">
        <v>46</v>
      </c>
      <c r="F11" s="130" t="s">
        <v>47</v>
      </c>
      <c r="G11" s="45" t="s">
        <v>59</v>
      </c>
      <c r="H11" s="135" t="s">
        <v>62</v>
      </c>
      <c r="I11" s="40">
        <v>7494</v>
      </c>
      <c r="J11" s="47">
        <v>686464.1</v>
      </c>
      <c r="K11" s="112">
        <v>686464.1</v>
      </c>
      <c r="L11" s="112">
        <v>686464.1</v>
      </c>
      <c r="M11" s="112">
        <v>686464.1</v>
      </c>
      <c r="N11" s="47">
        <v>686464.1</v>
      </c>
      <c r="O11" s="41">
        <v>686464.1</v>
      </c>
      <c r="P11" s="113">
        <f t="shared" si="1"/>
        <v>0</v>
      </c>
      <c r="Q11" s="92">
        <v>1</v>
      </c>
      <c r="R11" s="92">
        <v>1</v>
      </c>
    </row>
    <row r="12" spans="1:21" ht="55.5" customHeight="1">
      <c r="A12" s="91">
        <f t="shared" si="0"/>
        <v>5</v>
      </c>
      <c r="B12" s="43" t="s">
        <v>25</v>
      </c>
      <c r="C12" s="43" t="s">
        <v>27</v>
      </c>
      <c r="D12" s="51" t="s">
        <v>30</v>
      </c>
      <c r="E12" s="38" t="s">
        <v>41</v>
      </c>
      <c r="F12" s="130" t="s">
        <v>47</v>
      </c>
      <c r="G12" s="45" t="s">
        <v>50</v>
      </c>
      <c r="H12" s="131" t="s">
        <v>60</v>
      </c>
      <c r="I12" s="40">
        <v>1387</v>
      </c>
      <c r="J12" s="47">
        <v>502363</v>
      </c>
      <c r="K12" s="112">
        <v>502363</v>
      </c>
      <c r="L12" s="112">
        <v>502363</v>
      </c>
      <c r="M12" s="112">
        <v>502363</v>
      </c>
      <c r="N12" s="47">
        <v>502363</v>
      </c>
      <c r="O12" s="41">
        <v>502363</v>
      </c>
      <c r="P12" s="113">
        <f t="shared" si="1"/>
        <v>0</v>
      </c>
      <c r="Q12" s="92">
        <v>1</v>
      </c>
      <c r="R12" s="92">
        <v>1</v>
      </c>
    </row>
    <row r="13" spans="1:21" ht="56.25" customHeight="1">
      <c r="A13" s="91">
        <f t="shared" si="0"/>
        <v>6</v>
      </c>
      <c r="B13" s="43" t="s">
        <v>25</v>
      </c>
      <c r="C13" s="43" t="s">
        <v>27</v>
      </c>
      <c r="D13" s="51" t="s">
        <v>31</v>
      </c>
      <c r="E13" s="38" t="s">
        <v>42</v>
      </c>
      <c r="F13" s="130" t="s">
        <v>47</v>
      </c>
      <c r="G13" s="45" t="s">
        <v>51</v>
      </c>
      <c r="H13" s="131" t="s">
        <v>60</v>
      </c>
      <c r="I13" s="40">
        <v>313</v>
      </c>
      <c r="J13" s="47">
        <v>226250</v>
      </c>
      <c r="K13" s="112">
        <v>226250</v>
      </c>
      <c r="L13" s="112">
        <v>226250</v>
      </c>
      <c r="M13" s="112">
        <v>226250</v>
      </c>
      <c r="N13" s="47">
        <v>226250</v>
      </c>
      <c r="O13" s="41">
        <v>226250</v>
      </c>
      <c r="P13" s="113">
        <f t="shared" si="1"/>
        <v>0</v>
      </c>
      <c r="Q13" s="92">
        <v>1</v>
      </c>
      <c r="R13" s="92">
        <v>1</v>
      </c>
    </row>
    <row r="14" spans="1:21" ht="48" customHeight="1">
      <c r="A14" s="91">
        <f t="shared" si="0"/>
        <v>7</v>
      </c>
      <c r="B14" s="43" t="s">
        <v>25</v>
      </c>
      <c r="C14" s="43" t="s">
        <v>27</v>
      </c>
      <c r="D14" s="51" t="s">
        <v>32</v>
      </c>
      <c r="E14" s="38" t="s">
        <v>43</v>
      </c>
      <c r="F14" s="130" t="s">
        <v>47</v>
      </c>
      <c r="G14" s="45" t="s">
        <v>52</v>
      </c>
      <c r="H14" s="131" t="s">
        <v>61</v>
      </c>
      <c r="I14" s="40">
        <v>1055</v>
      </c>
      <c r="J14" s="47">
        <v>175350</v>
      </c>
      <c r="K14" s="112">
        <v>175350</v>
      </c>
      <c r="L14" s="112">
        <v>175350</v>
      </c>
      <c r="M14" s="112">
        <v>175350</v>
      </c>
      <c r="N14" s="47">
        <v>175350</v>
      </c>
      <c r="O14" s="41">
        <v>175350</v>
      </c>
      <c r="P14" s="113">
        <f t="shared" si="1"/>
        <v>0</v>
      </c>
      <c r="Q14" s="92">
        <v>1</v>
      </c>
      <c r="R14" s="92">
        <v>1</v>
      </c>
    </row>
    <row r="15" spans="1:21" ht="54" customHeight="1">
      <c r="A15" s="91">
        <f t="shared" si="0"/>
        <v>8</v>
      </c>
      <c r="B15" s="43" t="s">
        <v>25</v>
      </c>
      <c r="C15" s="43" t="s">
        <v>27</v>
      </c>
      <c r="D15" s="51" t="s">
        <v>33</v>
      </c>
      <c r="E15" s="38" t="s">
        <v>44</v>
      </c>
      <c r="F15" s="130" t="s">
        <v>47</v>
      </c>
      <c r="G15" s="45" t="s">
        <v>53</v>
      </c>
      <c r="H15" s="131" t="s">
        <v>60</v>
      </c>
      <c r="I15" s="40">
        <v>525</v>
      </c>
      <c r="J15" s="47">
        <v>230776</v>
      </c>
      <c r="K15" s="112">
        <v>230776</v>
      </c>
      <c r="L15" s="112">
        <v>230776</v>
      </c>
      <c r="M15" s="112">
        <v>230776</v>
      </c>
      <c r="N15" s="47">
        <v>230776</v>
      </c>
      <c r="O15" s="41">
        <v>230776</v>
      </c>
      <c r="P15" s="113">
        <f t="shared" si="1"/>
        <v>0</v>
      </c>
      <c r="Q15" s="92">
        <v>1</v>
      </c>
      <c r="R15" s="92">
        <v>1</v>
      </c>
    </row>
    <row r="16" spans="1:21" ht="42" customHeight="1">
      <c r="A16" s="91">
        <f t="shared" si="0"/>
        <v>9</v>
      </c>
      <c r="B16" s="43" t="s">
        <v>25</v>
      </c>
      <c r="C16" s="43" t="s">
        <v>27</v>
      </c>
      <c r="D16" s="51" t="s">
        <v>34</v>
      </c>
      <c r="E16" s="38" t="s">
        <v>45</v>
      </c>
      <c r="F16" s="130" t="s">
        <v>47</v>
      </c>
      <c r="G16" s="45" t="s">
        <v>54</v>
      </c>
      <c r="H16" s="131" t="s">
        <v>61</v>
      </c>
      <c r="I16" s="40">
        <v>1406</v>
      </c>
      <c r="J16" s="47">
        <v>148063</v>
      </c>
      <c r="K16" s="112">
        <v>148063</v>
      </c>
      <c r="L16" s="112">
        <v>148063</v>
      </c>
      <c r="M16" s="112">
        <v>148063</v>
      </c>
      <c r="N16" s="47">
        <v>148063</v>
      </c>
      <c r="O16" s="41">
        <v>148063</v>
      </c>
      <c r="P16" s="113">
        <f t="shared" si="1"/>
        <v>0</v>
      </c>
      <c r="Q16" s="92">
        <v>1</v>
      </c>
      <c r="R16" s="92">
        <v>1</v>
      </c>
    </row>
    <row r="17" spans="1:21" ht="121.5" customHeight="1">
      <c r="A17" s="91">
        <f t="shared" si="0"/>
        <v>10</v>
      </c>
      <c r="B17" s="43" t="s">
        <v>26</v>
      </c>
      <c r="C17" s="43" t="s">
        <v>27</v>
      </c>
      <c r="D17" s="51" t="s">
        <v>36</v>
      </c>
      <c r="E17" s="39" t="s">
        <v>46</v>
      </c>
      <c r="F17" s="130" t="s">
        <v>48</v>
      </c>
      <c r="G17" s="45" t="s">
        <v>56</v>
      </c>
      <c r="H17" s="131" t="s">
        <v>61</v>
      </c>
      <c r="I17" s="40">
        <v>7494</v>
      </c>
      <c r="J17" s="47">
        <v>538039.68999999994</v>
      </c>
      <c r="K17" s="112">
        <v>538039.68999999994</v>
      </c>
      <c r="L17" s="112">
        <v>538039.68999999994</v>
      </c>
      <c r="M17" s="112">
        <v>538039.68999999994</v>
      </c>
      <c r="N17" s="47">
        <v>538039.68999999994</v>
      </c>
      <c r="O17" s="41">
        <v>538039.68999999994</v>
      </c>
      <c r="P17" s="113">
        <f t="shared" si="1"/>
        <v>0</v>
      </c>
      <c r="Q17" s="92">
        <v>1</v>
      </c>
      <c r="R17" s="92">
        <v>1</v>
      </c>
    </row>
    <row r="18" spans="1:21" ht="46.5" customHeight="1">
      <c r="A18" s="91">
        <f t="shared" si="0"/>
        <v>11</v>
      </c>
      <c r="B18" s="43" t="s">
        <v>25</v>
      </c>
      <c r="C18" s="43" t="s">
        <v>27</v>
      </c>
      <c r="D18" s="51" t="s">
        <v>35</v>
      </c>
      <c r="E18" s="39" t="s">
        <v>46</v>
      </c>
      <c r="F18" s="130" t="s">
        <v>48</v>
      </c>
      <c r="G18" s="45" t="s">
        <v>55</v>
      </c>
      <c r="H18" s="131" t="s">
        <v>61</v>
      </c>
      <c r="I18" s="40">
        <v>7494</v>
      </c>
      <c r="J18" s="47">
        <v>545594.4</v>
      </c>
      <c r="K18" s="112">
        <v>545594.4</v>
      </c>
      <c r="L18" s="112">
        <v>545594.4</v>
      </c>
      <c r="M18" s="112">
        <v>545594.4</v>
      </c>
      <c r="N18" s="47">
        <v>545594.4</v>
      </c>
      <c r="O18" s="41">
        <v>545594.4</v>
      </c>
      <c r="P18" s="113">
        <f t="shared" si="1"/>
        <v>0</v>
      </c>
      <c r="Q18" s="92">
        <v>1</v>
      </c>
      <c r="R18" s="92">
        <v>1</v>
      </c>
    </row>
    <row r="19" spans="1:21" s="32" customFormat="1" ht="18.75" customHeight="1">
      <c r="A19" s="114"/>
      <c r="B19" s="114"/>
      <c r="C19" s="115"/>
      <c r="D19" s="116"/>
      <c r="E19" s="115"/>
      <c r="F19" s="115"/>
      <c r="G19" s="115"/>
      <c r="H19" s="115"/>
      <c r="I19" s="117" t="s">
        <v>191</v>
      </c>
      <c r="J19" s="118">
        <f>SUM(J8:J18)</f>
        <v>4635830.62</v>
      </c>
      <c r="K19" s="118">
        <f t="shared" ref="K19:P19" si="2">SUM(K8:K18)</f>
        <v>4635830.62</v>
      </c>
      <c r="L19" s="118">
        <f t="shared" si="2"/>
        <v>4635830.62</v>
      </c>
      <c r="M19" s="118">
        <f t="shared" si="2"/>
        <v>4635830.62</v>
      </c>
      <c r="N19" s="118">
        <f t="shared" si="2"/>
        <v>4635830.62</v>
      </c>
      <c r="O19" s="118">
        <f t="shared" si="2"/>
        <v>4635830.62</v>
      </c>
      <c r="P19" s="118">
        <f t="shared" si="2"/>
        <v>0</v>
      </c>
      <c r="Q19" s="115"/>
      <c r="R19" s="115"/>
      <c r="S19" s="83"/>
      <c r="T19" s="83"/>
      <c r="U19" s="83"/>
    </row>
    <row r="20" spans="1:21" s="32" customFormat="1" ht="48" customHeight="1">
      <c r="A20" s="96">
        <v>12</v>
      </c>
      <c r="B20" s="38" t="s">
        <v>25</v>
      </c>
      <c r="C20" s="43" t="s">
        <v>171</v>
      </c>
      <c r="D20" s="51" t="s">
        <v>172</v>
      </c>
      <c r="E20" s="38" t="s">
        <v>46</v>
      </c>
      <c r="F20" s="130" t="s">
        <v>47</v>
      </c>
      <c r="G20" s="45" t="s">
        <v>173</v>
      </c>
      <c r="H20" s="131" t="s">
        <v>61</v>
      </c>
      <c r="I20" s="40">
        <v>7494</v>
      </c>
      <c r="J20" s="97">
        <v>498500</v>
      </c>
      <c r="K20" s="108">
        <v>498500</v>
      </c>
      <c r="L20" s="108">
        <v>498500</v>
      </c>
      <c r="M20" s="108">
        <v>498500</v>
      </c>
      <c r="N20" s="108">
        <v>498500</v>
      </c>
      <c r="O20" s="108">
        <v>498500</v>
      </c>
      <c r="P20" s="113">
        <f t="shared" si="1"/>
        <v>0</v>
      </c>
      <c r="Q20" s="92">
        <v>1</v>
      </c>
      <c r="R20" s="92">
        <v>1</v>
      </c>
      <c r="S20" s="83"/>
      <c r="T20" s="83"/>
      <c r="U20" s="83"/>
    </row>
    <row r="21" spans="1:21" s="32" customFormat="1" ht="15.75" customHeight="1">
      <c r="A21" s="96"/>
      <c r="B21" s="114"/>
      <c r="C21" s="115"/>
      <c r="D21" s="116"/>
      <c r="E21" s="115"/>
      <c r="F21" s="115"/>
      <c r="G21" s="115"/>
      <c r="H21" s="115"/>
      <c r="I21" s="117" t="s">
        <v>194</v>
      </c>
      <c r="J21" s="99">
        <f>SUM(J20)</f>
        <v>498500</v>
      </c>
      <c r="K21" s="99">
        <f t="shared" ref="K21:P21" si="3">SUM(K20)</f>
        <v>498500</v>
      </c>
      <c r="L21" s="99">
        <f t="shared" si="3"/>
        <v>498500</v>
      </c>
      <c r="M21" s="99">
        <f t="shared" si="3"/>
        <v>498500</v>
      </c>
      <c r="N21" s="99">
        <f t="shared" si="3"/>
        <v>498500</v>
      </c>
      <c r="O21" s="99">
        <f t="shared" si="3"/>
        <v>498500</v>
      </c>
      <c r="P21" s="99">
        <f t="shared" si="3"/>
        <v>0</v>
      </c>
      <c r="Q21" s="115"/>
      <c r="R21" s="115"/>
      <c r="S21" s="83"/>
      <c r="T21" s="83"/>
      <c r="U21" s="83"/>
    </row>
    <row r="22" spans="1:21" s="32" customFormat="1" ht="48" customHeight="1">
      <c r="A22" s="96">
        <v>13</v>
      </c>
      <c r="B22" s="38" t="s">
        <v>25</v>
      </c>
      <c r="C22" s="43" t="s">
        <v>174</v>
      </c>
      <c r="D22" s="51" t="s">
        <v>175</v>
      </c>
      <c r="E22" s="38" t="s">
        <v>46</v>
      </c>
      <c r="F22" s="130" t="s">
        <v>47</v>
      </c>
      <c r="G22" s="45" t="s">
        <v>182</v>
      </c>
      <c r="H22" s="132" t="s">
        <v>203</v>
      </c>
      <c r="I22" s="40">
        <v>7494</v>
      </c>
      <c r="J22" s="97">
        <v>107165.78</v>
      </c>
      <c r="K22" s="108">
        <v>107165.78</v>
      </c>
      <c r="L22" s="108">
        <v>107165.78</v>
      </c>
      <c r="M22" s="108">
        <v>107165.78</v>
      </c>
      <c r="N22" s="97">
        <v>107165.78</v>
      </c>
      <c r="O22" s="100">
        <v>107165.78</v>
      </c>
      <c r="P22" s="113">
        <f t="shared" si="1"/>
        <v>0</v>
      </c>
      <c r="Q22" s="92">
        <v>1</v>
      </c>
      <c r="R22" s="92">
        <v>1</v>
      </c>
      <c r="S22" s="83"/>
      <c r="T22" s="83"/>
      <c r="U22" s="83"/>
    </row>
    <row r="23" spans="1:21" s="32" customFormat="1" ht="51" customHeight="1">
      <c r="A23" s="96">
        <v>14</v>
      </c>
      <c r="B23" s="38" t="s">
        <v>25</v>
      </c>
      <c r="C23" s="43" t="s">
        <v>174</v>
      </c>
      <c r="D23" s="51" t="s">
        <v>179</v>
      </c>
      <c r="E23" s="38" t="s">
        <v>165</v>
      </c>
      <c r="F23" s="130" t="s">
        <v>47</v>
      </c>
      <c r="G23" s="45" t="s">
        <v>185</v>
      </c>
      <c r="H23" s="131" t="s">
        <v>60</v>
      </c>
      <c r="I23" s="40">
        <v>424</v>
      </c>
      <c r="J23" s="97">
        <v>750000</v>
      </c>
      <c r="K23" s="108">
        <v>750000</v>
      </c>
      <c r="L23" s="108">
        <v>750000</v>
      </c>
      <c r="M23" s="108">
        <v>750000</v>
      </c>
      <c r="N23" s="97">
        <v>750000</v>
      </c>
      <c r="O23" s="100">
        <v>750000</v>
      </c>
      <c r="P23" s="113">
        <f t="shared" si="1"/>
        <v>0</v>
      </c>
      <c r="Q23" s="92">
        <v>1</v>
      </c>
      <c r="R23" s="92">
        <v>1</v>
      </c>
      <c r="S23" s="83"/>
      <c r="T23" s="83"/>
      <c r="U23" s="83"/>
    </row>
    <row r="24" spans="1:21" s="32" customFormat="1" ht="57" customHeight="1">
      <c r="A24" s="96">
        <v>15</v>
      </c>
      <c r="B24" s="38" t="s">
        <v>25</v>
      </c>
      <c r="C24" s="43" t="s">
        <v>174</v>
      </c>
      <c r="D24" s="51" t="s">
        <v>176</v>
      </c>
      <c r="E24" s="38" t="s">
        <v>177</v>
      </c>
      <c r="F24" s="130" t="s">
        <v>47</v>
      </c>
      <c r="G24" s="45" t="s">
        <v>183</v>
      </c>
      <c r="H24" s="131" t="s">
        <v>61</v>
      </c>
      <c r="I24" s="40">
        <v>10</v>
      </c>
      <c r="J24" s="97">
        <v>100000</v>
      </c>
      <c r="K24" s="108">
        <v>100000</v>
      </c>
      <c r="L24" s="108">
        <v>100000</v>
      </c>
      <c r="M24" s="108">
        <v>100000</v>
      </c>
      <c r="N24" s="97">
        <v>100000</v>
      </c>
      <c r="O24" s="100">
        <v>100000</v>
      </c>
      <c r="P24" s="113">
        <f t="shared" si="1"/>
        <v>0</v>
      </c>
      <c r="Q24" s="92">
        <v>1</v>
      </c>
      <c r="R24" s="92">
        <v>1</v>
      </c>
      <c r="S24" s="83"/>
      <c r="T24" s="83"/>
      <c r="U24" s="83"/>
    </row>
    <row r="25" spans="1:21" s="32" customFormat="1" ht="56.25" customHeight="1">
      <c r="A25" s="96">
        <v>16</v>
      </c>
      <c r="B25" s="38" t="s">
        <v>25</v>
      </c>
      <c r="C25" s="43" t="s">
        <v>174</v>
      </c>
      <c r="D25" s="51" t="s">
        <v>178</v>
      </c>
      <c r="E25" s="38" t="s">
        <v>46</v>
      </c>
      <c r="F25" s="130" t="s">
        <v>47</v>
      </c>
      <c r="G25" s="45" t="s">
        <v>184</v>
      </c>
      <c r="H25" s="131" t="s">
        <v>61</v>
      </c>
      <c r="I25" s="40">
        <v>7494</v>
      </c>
      <c r="J25" s="97">
        <v>266063</v>
      </c>
      <c r="K25" s="108">
        <v>266063</v>
      </c>
      <c r="L25" s="108">
        <v>266063</v>
      </c>
      <c r="M25" s="108">
        <v>266063</v>
      </c>
      <c r="N25" s="97">
        <v>266063</v>
      </c>
      <c r="O25" s="100">
        <v>266063</v>
      </c>
      <c r="P25" s="113">
        <f t="shared" si="1"/>
        <v>0</v>
      </c>
      <c r="Q25" s="92">
        <v>1</v>
      </c>
      <c r="R25" s="92">
        <v>1</v>
      </c>
      <c r="S25" s="83"/>
      <c r="T25" s="83"/>
      <c r="U25" s="83"/>
    </row>
    <row r="26" spans="1:21" s="32" customFormat="1" ht="52.5" customHeight="1">
      <c r="A26" s="96">
        <v>17</v>
      </c>
      <c r="B26" s="38" t="s">
        <v>25</v>
      </c>
      <c r="C26" s="43" t="s">
        <v>174</v>
      </c>
      <c r="D26" s="51" t="s">
        <v>180</v>
      </c>
      <c r="E26" s="38" t="s">
        <v>46</v>
      </c>
      <c r="F26" s="130" t="s">
        <v>47</v>
      </c>
      <c r="G26" s="45" t="s">
        <v>186</v>
      </c>
      <c r="H26" s="131" t="s">
        <v>60</v>
      </c>
      <c r="I26" s="40">
        <v>7494</v>
      </c>
      <c r="J26" s="97">
        <v>795320</v>
      </c>
      <c r="K26" s="108">
        <v>795320</v>
      </c>
      <c r="L26" s="108">
        <v>795320</v>
      </c>
      <c r="M26" s="108">
        <v>795320</v>
      </c>
      <c r="N26" s="97">
        <v>795320</v>
      </c>
      <c r="O26" s="100">
        <v>795320</v>
      </c>
      <c r="P26" s="113">
        <f t="shared" si="1"/>
        <v>0</v>
      </c>
      <c r="Q26" s="92">
        <v>1</v>
      </c>
      <c r="R26" s="92">
        <v>1</v>
      </c>
      <c r="S26" s="83"/>
      <c r="T26" s="83"/>
      <c r="U26" s="83"/>
    </row>
    <row r="27" spans="1:21" s="32" customFormat="1" ht="62.25" customHeight="1">
      <c r="A27" s="96">
        <v>18</v>
      </c>
      <c r="B27" s="38" t="s">
        <v>25</v>
      </c>
      <c r="C27" s="43" t="s">
        <v>174</v>
      </c>
      <c r="D27" s="38" t="s">
        <v>181</v>
      </c>
      <c r="E27" s="38" t="s">
        <v>46</v>
      </c>
      <c r="F27" s="133" t="s">
        <v>123</v>
      </c>
      <c r="G27" s="152" t="s">
        <v>123</v>
      </c>
      <c r="H27" s="131" t="s">
        <v>160</v>
      </c>
      <c r="I27" s="67">
        <v>7494</v>
      </c>
      <c r="J27" s="97">
        <v>250000</v>
      </c>
      <c r="K27" s="108">
        <v>250000</v>
      </c>
      <c r="L27" s="108">
        <v>250000</v>
      </c>
      <c r="M27" s="108">
        <v>250000</v>
      </c>
      <c r="N27" s="97">
        <v>250000</v>
      </c>
      <c r="O27" s="97">
        <v>250000</v>
      </c>
      <c r="P27" s="113">
        <f t="shared" si="1"/>
        <v>0</v>
      </c>
      <c r="Q27" s="92">
        <v>1</v>
      </c>
      <c r="R27" s="92">
        <v>1</v>
      </c>
      <c r="S27" s="84"/>
      <c r="T27" s="84"/>
      <c r="U27" s="83"/>
    </row>
    <row r="28" spans="1:21" s="32" customFormat="1" ht="23.25" customHeight="1">
      <c r="A28" s="96"/>
      <c r="B28" s="114"/>
      <c r="C28" s="115"/>
      <c r="D28" s="116"/>
      <c r="E28" s="115"/>
      <c r="F28" s="115"/>
      <c r="G28" s="115"/>
      <c r="H28" s="115"/>
      <c r="I28" s="117" t="s">
        <v>195</v>
      </c>
      <c r="J28" s="118">
        <f>SUM(J22:J27)</f>
        <v>2268548.7800000003</v>
      </c>
      <c r="K28" s="118">
        <f t="shared" ref="K28:P28" si="4">SUM(K22:K27)</f>
        <v>2268548.7800000003</v>
      </c>
      <c r="L28" s="118">
        <f t="shared" si="4"/>
        <v>2268548.7800000003</v>
      </c>
      <c r="M28" s="118">
        <f t="shared" si="4"/>
        <v>2268548.7800000003</v>
      </c>
      <c r="N28" s="118">
        <f t="shared" si="4"/>
        <v>2268548.7800000003</v>
      </c>
      <c r="O28" s="118">
        <f t="shared" si="4"/>
        <v>2268548.7800000003</v>
      </c>
      <c r="P28" s="118">
        <f t="shared" si="4"/>
        <v>0</v>
      </c>
      <c r="Q28" s="115"/>
      <c r="R28" s="115"/>
      <c r="S28" s="83"/>
      <c r="T28" s="83"/>
      <c r="U28" s="83"/>
    </row>
    <row r="29" spans="1:21" s="32" customFormat="1" ht="57" customHeight="1">
      <c r="A29" s="96">
        <v>19</v>
      </c>
      <c r="B29" s="38" t="s">
        <v>26</v>
      </c>
      <c r="C29" s="43" t="s">
        <v>28</v>
      </c>
      <c r="D29" s="51" t="s">
        <v>63</v>
      </c>
      <c r="E29" s="38" t="s">
        <v>40</v>
      </c>
      <c r="F29" s="130" t="s">
        <v>48</v>
      </c>
      <c r="G29" s="45" t="s">
        <v>125</v>
      </c>
      <c r="H29" s="131" t="s">
        <v>61</v>
      </c>
      <c r="I29" s="40">
        <v>1985</v>
      </c>
      <c r="J29" s="101">
        <v>248000</v>
      </c>
      <c r="K29" s="108">
        <v>248000</v>
      </c>
      <c r="L29" s="108">
        <v>248000</v>
      </c>
      <c r="M29" s="108">
        <v>248000</v>
      </c>
      <c r="N29" s="101">
        <v>248000</v>
      </c>
      <c r="O29" s="102">
        <v>248000</v>
      </c>
      <c r="P29" s="113">
        <f t="shared" si="1"/>
        <v>0</v>
      </c>
      <c r="Q29" s="92">
        <v>1</v>
      </c>
      <c r="R29" s="92">
        <v>1</v>
      </c>
      <c r="S29" s="83"/>
      <c r="T29" s="83"/>
      <c r="U29" s="83"/>
    </row>
    <row r="30" spans="1:21" s="32" customFormat="1" ht="56.25" customHeight="1">
      <c r="A30" s="96">
        <f>A29+1</f>
        <v>20</v>
      </c>
      <c r="B30" s="38" t="s">
        <v>26</v>
      </c>
      <c r="C30" s="43" t="s">
        <v>28</v>
      </c>
      <c r="D30" s="51" t="s">
        <v>64</v>
      </c>
      <c r="E30" s="39" t="s">
        <v>46</v>
      </c>
      <c r="F30" s="130" t="s">
        <v>47</v>
      </c>
      <c r="G30" s="45" t="s">
        <v>126</v>
      </c>
      <c r="H30" s="131" t="s">
        <v>60</v>
      </c>
      <c r="I30" s="40">
        <v>7494</v>
      </c>
      <c r="J30" s="101">
        <v>2066240</v>
      </c>
      <c r="K30" s="108">
        <v>2066240</v>
      </c>
      <c r="L30" s="108">
        <v>2066240</v>
      </c>
      <c r="M30" s="108">
        <v>2066240</v>
      </c>
      <c r="N30" s="101">
        <v>2066240</v>
      </c>
      <c r="O30" s="102">
        <v>2066240</v>
      </c>
      <c r="P30" s="113">
        <f t="shared" si="1"/>
        <v>0</v>
      </c>
      <c r="Q30" s="92">
        <v>1</v>
      </c>
      <c r="R30" s="92">
        <v>1</v>
      </c>
      <c r="S30" s="83"/>
      <c r="T30" s="83"/>
      <c r="U30" s="83"/>
    </row>
    <row r="31" spans="1:21" s="32" customFormat="1" ht="57" customHeight="1">
      <c r="A31" s="96">
        <f t="shared" ref="A31:A69" si="5">A30+1</f>
        <v>21</v>
      </c>
      <c r="B31" s="38" t="s">
        <v>26</v>
      </c>
      <c r="C31" s="43" t="s">
        <v>28</v>
      </c>
      <c r="D31" s="51" t="s">
        <v>65</v>
      </c>
      <c r="E31" s="39" t="s">
        <v>46</v>
      </c>
      <c r="F31" s="130" t="s">
        <v>47</v>
      </c>
      <c r="G31" s="45" t="s">
        <v>127</v>
      </c>
      <c r="H31" s="131" t="s">
        <v>60</v>
      </c>
      <c r="I31" s="40">
        <v>7494</v>
      </c>
      <c r="J31" s="101">
        <v>2035240</v>
      </c>
      <c r="K31" s="108">
        <v>2035240</v>
      </c>
      <c r="L31" s="108">
        <v>2035240</v>
      </c>
      <c r="M31" s="108">
        <v>2035240</v>
      </c>
      <c r="N31" s="101">
        <v>2035240</v>
      </c>
      <c r="O31" s="102">
        <v>2035240</v>
      </c>
      <c r="P31" s="113">
        <f t="shared" si="1"/>
        <v>0</v>
      </c>
      <c r="Q31" s="92">
        <v>1</v>
      </c>
      <c r="R31" s="92">
        <v>1</v>
      </c>
      <c r="S31" s="83"/>
      <c r="T31" s="83"/>
      <c r="U31" s="83"/>
    </row>
    <row r="32" spans="1:21" s="32" customFormat="1" ht="52.5" customHeight="1">
      <c r="A32" s="96">
        <f t="shared" si="5"/>
        <v>22</v>
      </c>
      <c r="B32" s="38" t="s">
        <v>26</v>
      </c>
      <c r="C32" s="43" t="s">
        <v>28</v>
      </c>
      <c r="D32" s="51" t="s">
        <v>66</v>
      </c>
      <c r="E32" s="38" t="s">
        <v>40</v>
      </c>
      <c r="F32" s="130" t="s">
        <v>48</v>
      </c>
      <c r="G32" s="45" t="s">
        <v>128</v>
      </c>
      <c r="H32" s="131" t="s">
        <v>60</v>
      </c>
      <c r="I32" s="40">
        <v>1985</v>
      </c>
      <c r="J32" s="101">
        <v>93196</v>
      </c>
      <c r="K32" s="108">
        <v>93196</v>
      </c>
      <c r="L32" s="108">
        <v>93196</v>
      </c>
      <c r="M32" s="108">
        <v>93196</v>
      </c>
      <c r="N32" s="101">
        <v>93196</v>
      </c>
      <c r="O32" s="102">
        <v>93196</v>
      </c>
      <c r="P32" s="113">
        <f t="shared" si="1"/>
        <v>0</v>
      </c>
      <c r="Q32" s="92">
        <v>1</v>
      </c>
      <c r="R32" s="92">
        <v>1</v>
      </c>
      <c r="S32" s="83"/>
      <c r="T32" s="83"/>
      <c r="U32" s="83"/>
    </row>
    <row r="33" spans="1:21" s="32" customFormat="1" ht="44.25" customHeight="1">
      <c r="A33" s="96">
        <f t="shared" si="5"/>
        <v>23</v>
      </c>
      <c r="B33" s="38" t="s">
        <v>26</v>
      </c>
      <c r="C33" s="43" t="s">
        <v>28</v>
      </c>
      <c r="D33" s="51" t="s">
        <v>67</v>
      </c>
      <c r="E33" s="39" t="s">
        <v>44</v>
      </c>
      <c r="F33" s="130" t="s">
        <v>48</v>
      </c>
      <c r="G33" s="45" t="s">
        <v>129</v>
      </c>
      <c r="H33" s="131" t="s">
        <v>61</v>
      </c>
      <c r="I33" s="40">
        <v>525</v>
      </c>
      <c r="J33" s="101">
        <v>85050</v>
      </c>
      <c r="K33" s="108">
        <v>85050</v>
      </c>
      <c r="L33" s="108">
        <v>85050</v>
      </c>
      <c r="M33" s="108">
        <v>85050</v>
      </c>
      <c r="N33" s="101">
        <v>85050</v>
      </c>
      <c r="O33" s="102">
        <v>85050</v>
      </c>
      <c r="P33" s="113">
        <f t="shared" si="1"/>
        <v>0</v>
      </c>
      <c r="Q33" s="92">
        <v>1</v>
      </c>
      <c r="R33" s="92">
        <v>1</v>
      </c>
      <c r="S33" s="83"/>
      <c r="T33" s="83"/>
      <c r="U33" s="83"/>
    </row>
    <row r="34" spans="1:21" s="32" customFormat="1" ht="44.25" customHeight="1">
      <c r="A34" s="96">
        <f t="shared" si="5"/>
        <v>24</v>
      </c>
      <c r="B34" s="38" t="s">
        <v>26</v>
      </c>
      <c r="C34" s="43" t="s">
        <v>28</v>
      </c>
      <c r="D34" s="51" t="s">
        <v>68</v>
      </c>
      <c r="E34" s="39" t="s">
        <v>116</v>
      </c>
      <c r="F34" s="130" t="s">
        <v>48</v>
      </c>
      <c r="G34" s="45" t="s">
        <v>130</v>
      </c>
      <c r="H34" s="131" t="s">
        <v>61</v>
      </c>
      <c r="I34" s="40">
        <v>1406</v>
      </c>
      <c r="J34" s="101">
        <v>329000</v>
      </c>
      <c r="K34" s="108">
        <v>329000</v>
      </c>
      <c r="L34" s="108">
        <v>329000</v>
      </c>
      <c r="M34" s="108">
        <v>329000</v>
      </c>
      <c r="N34" s="101">
        <v>329000</v>
      </c>
      <c r="O34" s="102">
        <v>329000</v>
      </c>
      <c r="P34" s="113">
        <f t="shared" si="1"/>
        <v>0</v>
      </c>
      <c r="Q34" s="92">
        <v>1</v>
      </c>
      <c r="R34" s="92">
        <v>1</v>
      </c>
      <c r="S34" s="83"/>
      <c r="T34" s="83"/>
      <c r="U34" s="83"/>
    </row>
    <row r="35" spans="1:21" s="71" customFormat="1" ht="40.5" customHeight="1">
      <c r="A35" s="103">
        <f t="shared" si="5"/>
        <v>25</v>
      </c>
      <c r="B35" s="68" t="s">
        <v>26</v>
      </c>
      <c r="C35" s="69" t="s">
        <v>28</v>
      </c>
      <c r="D35" s="68" t="s">
        <v>100</v>
      </c>
      <c r="E35" s="68" t="s">
        <v>40</v>
      </c>
      <c r="F35" s="104" t="s">
        <v>124</v>
      </c>
      <c r="G35" s="104" t="s">
        <v>124</v>
      </c>
      <c r="H35" s="70" t="s">
        <v>202</v>
      </c>
      <c r="I35" s="70">
        <v>1985</v>
      </c>
      <c r="J35" s="101">
        <v>300000</v>
      </c>
      <c r="K35" s="119">
        <v>300000</v>
      </c>
      <c r="L35" s="119">
        <v>300000</v>
      </c>
      <c r="M35" s="119">
        <v>300000</v>
      </c>
      <c r="N35" s="101">
        <v>300000</v>
      </c>
      <c r="O35" s="101">
        <v>300000</v>
      </c>
      <c r="P35" s="113">
        <f t="shared" si="1"/>
        <v>0</v>
      </c>
      <c r="Q35" s="92">
        <v>1</v>
      </c>
      <c r="R35" s="92">
        <v>1</v>
      </c>
      <c r="S35" s="84"/>
      <c r="T35" s="84"/>
      <c r="U35" s="83"/>
    </row>
    <row r="36" spans="1:21" s="32" customFormat="1" ht="59.25" customHeight="1">
      <c r="A36" s="96">
        <f t="shared" si="5"/>
        <v>26</v>
      </c>
      <c r="B36" s="38" t="s">
        <v>26</v>
      </c>
      <c r="C36" s="43" t="s">
        <v>28</v>
      </c>
      <c r="D36" s="51" t="s">
        <v>69</v>
      </c>
      <c r="E36" s="39" t="s">
        <v>46</v>
      </c>
      <c r="F36" s="130" t="s">
        <v>47</v>
      </c>
      <c r="G36" s="45" t="s">
        <v>131</v>
      </c>
      <c r="H36" s="45" t="s">
        <v>157</v>
      </c>
      <c r="I36" s="40">
        <v>7494</v>
      </c>
      <c r="J36" s="101">
        <v>1285600</v>
      </c>
      <c r="K36" s="108">
        <v>1285600</v>
      </c>
      <c r="L36" s="108">
        <v>1285600</v>
      </c>
      <c r="M36" s="108">
        <v>1285600</v>
      </c>
      <c r="N36" s="101">
        <v>1285600</v>
      </c>
      <c r="O36" s="102">
        <v>1285600</v>
      </c>
      <c r="P36" s="113">
        <f t="shared" si="1"/>
        <v>0</v>
      </c>
      <c r="Q36" s="92">
        <v>1</v>
      </c>
      <c r="R36" s="92">
        <v>1</v>
      </c>
      <c r="S36" s="83"/>
      <c r="T36" s="83"/>
      <c r="U36" s="83"/>
    </row>
    <row r="37" spans="1:21" s="32" customFormat="1" ht="45.75" customHeight="1">
      <c r="A37" s="96">
        <f t="shared" si="5"/>
        <v>27</v>
      </c>
      <c r="B37" s="38" t="s">
        <v>26</v>
      </c>
      <c r="C37" s="43" t="s">
        <v>28</v>
      </c>
      <c r="D37" s="51" t="s">
        <v>77</v>
      </c>
      <c r="E37" s="39" t="s">
        <v>43</v>
      </c>
      <c r="F37" s="130" t="s">
        <v>47</v>
      </c>
      <c r="G37" s="45" t="s">
        <v>138</v>
      </c>
      <c r="H37" s="131" t="s">
        <v>61</v>
      </c>
      <c r="I37" s="40">
        <v>1055</v>
      </c>
      <c r="J37" s="101">
        <v>235000</v>
      </c>
      <c r="K37" s="108">
        <v>235000</v>
      </c>
      <c r="L37" s="108">
        <v>235000</v>
      </c>
      <c r="M37" s="108">
        <v>235000</v>
      </c>
      <c r="N37" s="101">
        <v>235000</v>
      </c>
      <c r="O37" s="102">
        <v>235000</v>
      </c>
      <c r="P37" s="113">
        <f t="shared" si="1"/>
        <v>0</v>
      </c>
      <c r="Q37" s="92">
        <v>1</v>
      </c>
      <c r="R37" s="92">
        <v>1</v>
      </c>
      <c r="S37" s="83"/>
      <c r="T37" s="83"/>
      <c r="U37" s="83"/>
    </row>
    <row r="38" spans="1:21" s="32" customFormat="1" ht="48" customHeight="1">
      <c r="A38" s="96">
        <f t="shared" si="5"/>
        <v>28</v>
      </c>
      <c r="B38" s="38" t="s">
        <v>26</v>
      </c>
      <c r="C38" s="43" t="s">
        <v>28</v>
      </c>
      <c r="D38" s="51" t="s">
        <v>70</v>
      </c>
      <c r="E38" s="39" t="s">
        <v>46</v>
      </c>
      <c r="F38" s="130" t="s">
        <v>48</v>
      </c>
      <c r="G38" s="45" t="s">
        <v>132</v>
      </c>
      <c r="H38" s="131" t="s">
        <v>158</v>
      </c>
      <c r="I38" s="40">
        <v>7494</v>
      </c>
      <c r="J38" s="101">
        <v>444300</v>
      </c>
      <c r="K38" s="108">
        <v>444300</v>
      </c>
      <c r="L38" s="108">
        <v>444300</v>
      </c>
      <c r="M38" s="108">
        <v>444300</v>
      </c>
      <c r="N38" s="101">
        <v>444300</v>
      </c>
      <c r="O38" s="102">
        <v>444300</v>
      </c>
      <c r="P38" s="113">
        <f t="shared" si="1"/>
        <v>0</v>
      </c>
      <c r="Q38" s="92">
        <v>1</v>
      </c>
      <c r="R38" s="92">
        <v>1</v>
      </c>
      <c r="S38" s="83"/>
      <c r="T38" s="83"/>
      <c r="U38" s="83"/>
    </row>
    <row r="39" spans="1:21" s="32" customFormat="1" ht="35.25" customHeight="1">
      <c r="A39" s="96">
        <f t="shared" si="5"/>
        <v>29</v>
      </c>
      <c r="B39" s="38" t="s">
        <v>26</v>
      </c>
      <c r="C39" s="43" t="s">
        <v>28</v>
      </c>
      <c r="D39" s="53" t="s">
        <v>76</v>
      </c>
      <c r="E39" s="38" t="s">
        <v>46</v>
      </c>
      <c r="F39" s="130" t="s">
        <v>48</v>
      </c>
      <c r="G39" s="155" t="s">
        <v>156</v>
      </c>
      <c r="H39" s="131" t="s">
        <v>158</v>
      </c>
      <c r="I39" s="40">
        <v>7494</v>
      </c>
      <c r="J39" s="101">
        <v>600000</v>
      </c>
      <c r="K39" s="108">
        <v>600000</v>
      </c>
      <c r="L39" s="108">
        <v>600000</v>
      </c>
      <c r="M39" s="108">
        <v>600000</v>
      </c>
      <c r="N39" s="101">
        <v>600000</v>
      </c>
      <c r="O39" s="102">
        <v>600000</v>
      </c>
      <c r="P39" s="113">
        <f t="shared" si="1"/>
        <v>0</v>
      </c>
      <c r="Q39" s="92">
        <v>1</v>
      </c>
      <c r="R39" s="92">
        <v>1</v>
      </c>
      <c r="S39" s="83"/>
      <c r="T39" s="83"/>
      <c r="U39" s="83"/>
    </row>
    <row r="40" spans="1:21" s="32" customFormat="1" ht="45" customHeight="1">
      <c r="A40" s="96">
        <f t="shared" si="5"/>
        <v>30</v>
      </c>
      <c r="B40" s="38" t="s">
        <v>25</v>
      </c>
      <c r="C40" s="43" t="s">
        <v>28</v>
      </c>
      <c r="D40" s="51" t="s">
        <v>99</v>
      </c>
      <c r="E40" s="38" t="s">
        <v>46</v>
      </c>
      <c r="F40" s="130" t="s">
        <v>48</v>
      </c>
      <c r="G40" s="45" t="s">
        <v>152</v>
      </c>
      <c r="H40" s="131" t="s">
        <v>158</v>
      </c>
      <c r="I40" s="40">
        <v>7494</v>
      </c>
      <c r="J40" s="101">
        <v>640303.9</v>
      </c>
      <c r="K40" s="108">
        <v>640303.9</v>
      </c>
      <c r="L40" s="108">
        <v>640303.9</v>
      </c>
      <c r="M40" s="108">
        <v>640303.9</v>
      </c>
      <c r="N40" s="101">
        <v>640303.9</v>
      </c>
      <c r="O40" s="102">
        <v>640303.9</v>
      </c>
      <c r="P40" s="113">
        <f t="shared" si="1"/>
        <v>0</v>
      </c>
      <c r="Q40" s="92">
        <v>1</v>
      </c>
      <c r="R40" s="92">
        <v>1</v>
      </c>
      <c r="S40" s="83"/>
      <c r="T40" s="83"/>
      <c r="U40" s="83"/>
    </row>
    <row r="41" spans="1:21" s="32" customFormat="1" ht="55.5" customHeight="1">
      <c r="A41" s="96">
        <f t="shared" si="5"/>
        <v>31</v>
      </c>
      <c r="B41" s="38" t="s">
        <v>25</v>
      </c>
      <c r="C41" s="43" t="s">
        <v>28</v>
      </c>
      <c r="D41" s="51" t="s">
        <v>101</v>
      </c>
      <c r="E41" s="39" t="s">
        <v>122</v>
      </c>
      <c r="F41" s="130" t="s">
        <v>48</v>
      </c>
      <c r="G41" s="45" t="s">
        <v>153</v>
      </c>
      <c r="H41" s="131" t="s">
        <v>60</v>
      </c>
      <c r="I41" s="40">
        <v>161</v>
      </c>
      <c r="J41" s="101">
        <v>372530</v>
      </c>
      <c r="K41" s="108">
        <v>372530</v>
      </c>
      <c r="L41" s="108">
        <v>372530</v>
      </c>
      <c r="M41" s="108">
        <v>372530</v>
      </c>
      <c r="N41" s="101">
        <v>372530</v>
      </c>
      <c r="O41" s="102">
        <v>372530</v>
      </c>
      <c r="P41" s="113">
        <f t="shared" si="1"/>
        <v>0</v>
      </c>
      <c r="Q41" s="92">
        <v>1</v>
      </c>
      <c r="R41" s="92">
        <v>1</v>
      </c>
      <c r="S41" s="83"/>
      <c r="T41" s="83"/>
      <c r="U41" s="83"/>
    </row>
    <row r="42" spans="1:21" s="32" customFormat="1" ht="39.75" customHeight="1">
      <c r="A42" s="96">
        <f t="shared" si="5"/>
        <v>32</v>
      </c>
      <c r="B42" s="38" t="s">
        <v>25</v>
      </c>
      <c r="C42" s="43" t="s">
        <v>28</v>
      </c>
      <c r="D42" s="51" t="s">
        <v>90</v>
      </c>
      <c r="E42" s="39" t="s">
        <v>46</v>
      </c>
      <c r="F42" s="130" t="s">
        <v>47</v>
      </c>
      <c r="G42" s="45" t="s">
        <v>143</v>
      </c>
      <c r="H42" s="131" t="s">
        <v>158</v>
      </c>
      <c r="I42" s="40">
        <v>7494</v>
      </c>
      <c r="J42" s="101">
        <v>467047.55</v>
      </c>
      <c r="K42" s="108">
        <v>467047.55</v>
      </c>
      <c r="L42" s="108">
        <v>467047.55</v>
      </c>
      <c r="M42" s="108">
        <v>467047.55</v>
      </c>
      <c r="N42" s="101">
        <v>467047.55</v>
      </c>
      <c r="O42" s="102">
        <v>467047.55</v>
      </c>
      <c r="P42" s="113">
        <f t="shared" si="1"/>
        <v>0</v>
      </c>
      <c r="Q42" s="92">
        <v>1</v>
      </c>
      <c r="R42" s="92">
        <v>1</v>
      </c>
      <c r="S42" s="83"/>
      <c r="T42" s="83"/>
      <c r="U42" s="83"/>
    </row>
    <row r="43" spans="1:21" s="32" customFormat="1" ht="75" customHeight="1">
      <c r="A43" s="96">
        <f t="shared" si="5"/>
        <v>33</v>
      </c>
      <c r="B43" s="38" t="s">
        <v>25</v>
      </c>
      <c r="C43" s="43" t="s">
        <v>28</v>
      </c>
      <c r="D43" s="51" t="s">
        <v>91</v>
      </c>
      <c r="E43" s="39" t="s">
        <v>46</v>
      </c>
      <c r="F43" s="130" t="s">
        <v>47</v>
      </c>
      <c r="G43" s="45" t="s">
        <v>144</v>
      </c>
      <c r="H43" s="131" t="s">
        <v>158</v>
      </c>
      <c r="I43" s="40">
        <v>7494</v>
      </c>
      <c r="J43" s="101">
        <v>1053936.51</v>
      </c>
      <c r="K43" s="108">
        <v>1053936.51</v>
      </c>
      <c r="L43" s="108">
        <v>1053936.51</v>
      </c>
      <c r="M43" s="108">
        <v>1053936.51</v>
      </c>
      <c r="N43" s="101">
        <v>1053936.51</v>
      </c>
      <c r="O43" s="102">
        <v>1053936.51</v>
      </c>
      <c r="P43" s="113">
        <f t="shared" si="1"/>
        <v>0</v>
      </c>
      <c r="Q43" s="92">
        <v>1</v>
      </c>
      <c r="R43" s="92">
        <v>1</v>
      </c>
      <c r="S43" s="83"/>
      <c r="T43" s="83"/>
      <c r="U43" s="83"/>
    </row>
    <row r="44" spans="1:21" s="32" customFormat="1" ht="66" customHeight="1">
      <c r="A44" s="96">
        <f t="shared" si="5"/>
        <v>34</v>
      </c>
      <c r="B44" s="38" t="s">
        <v>25</v>
      </c>
      <c r="C44" s="43" t="s">
        <v>28</v>
      </c>
      <c r="D44" s="51" t="s">
        <v>92</v>
      </c>
      <c r="E44" s="39" t="s">
        <v>44</v>
      </c>
      <c r="F44" s="130" t="s">
        <v>47</v>
      </c>
      <c r="G44" s="45" t="s">
        <v>145</v>
      </c>
      <c r="H44" s="131" t="s">
        <v>158</v>
      </c>
      <c r="I44" s="40">
        <v>525</v>
      </c>
      <c r="J44" s="101">
        <v>958741.46</v>
      </c>
      <c r="K44" s="108">
        <v>958741.46</v>
      </c>
      <c r="L44" s="108">
        <v>958741.46</v>
      </c>
      <c r="M44" s="108">
        <v>958741.46</v>
      </c>
      <c r="N44" s="101">
        <v>958741.46</v>
      </c>
      <c r="O44" s="102">
        <v>958741.46</v>
      </c>
      <c r="P44" s="113">
        <f t="shared" si="1"/>
        <v>0</v>
      </c>
      <c r="Q44" s="92">
        <v>1</v>
      </c>
      <c r="R44" s="92">
        <v>1</v>
      </c>
      <c r="S44" s="83"/>
      <c r="T44" s="83"/>
      <c r="U44" s="83"/>
    </row>
    <row r="45" spans="1:21" s="32" customFormat="1" ht="53.25" customHeight="1">
      <c r="A45" s="96">
        <f t="shared" si="5"/>
        <v>35</v>
      </c>
      <c r="B45" s="38" t="s">
        <v>25</v>
      </c>
      <c r="C45" s="43" t="s">
        <v>28</v>
      </c>
      <c r="D45" s="51" t="s">
        <v>93</v>
      </c>
      <c r="E45" s="39" t="s">
        <v>41</v>
      </c>
      <c r="F45" s="130" t="s">
        <v>47</v>
      </c>
      <c r="G45" s="45" t="s">
        <v>146</v>
      </c>
      <c r="H45" s="131" t="s">
        <v>60</v>
      </c>
      <c r="I45" s="40">
        <v>1387</v>
      </c>
      <c r="J45" s="101">
        <v>540000</v>
      </c>
      <c r="K45" s="108">
        <v>540000</v>
      </c>
      <c r="L45" s="108">
        <v>540000</v>
      </c>
      <c r="M45" s="108">
        <v>540000</v>
      </c>
      <c r="N45" s="101">
        <v>540000</v>
      </c>
      <c r="O45" s="102">
        <v>540000</v>
      </c>
      <c r="P45" s="113">
        <f t="shared" si="1"/>
        <v>0</v>
      </c>
      <c r="Q45" s="92">
        <v>1</v>
      </c>
      <c r="R45" s="92">
        <v>1</v>
      </c>
      <c r="S45" s="83"/>
      <c r="T45" s="83"/>
      <c r="U45" s="83"/>
    </row>
    <row r="46" spans="1:21" s="32" customFormat="1" ht="56.25" customHeight="1">
      <c r="A46" s="96">
        <f t="shared" si="5"/>
        <v>36</v>
      </c>
      <c r="B46" s="38" t="s">
        <v>25</v>
      </c>
      <c r="C46" s="43" t="s">
        <v>28</v>
      </c>
      <c r="D46" s="51" t="s">
        <v>94</v>
      </c>
      <c r="E46" s="39" t="s">
        <v>44</v>
      </c>
      <c r="F46" s="130" t="s">
        <v>47</v>
      </c>
      <c r="G46" s="45" t="s">
        <v>147</v>
      </c>
      <c r="H46" s="131" t="s">
        <v>158</v>
      </c>
      <c r="I46" s="40">
        <v>525</v>
      </c>
      <c r="J46" s="101">
        <v>540000</v>
      </c>
      <c r="K46" s="108">
        <v>540000</v>
      </c>
      <c r="L46" s="108">
        <v>540000</v>
      </c>
      <c r="M46" s="108">
        <v>540000</v>
      </c>
      <c r="N46" s="101">
        <v>540000</v>
      </c>
      <c r="O46" s="102">
        <v>540000</v>
      </c>
      <c r="P46" s="113">
        <f t="shared" si="1"/>
        <v>0</v>
      </c>
      <c r="Q46" s="92">
        <v>1</v>
      </c>
      <c r="R46" s="92">
        <v>1</v>
      </c>
      <c r="S46" s="83"/>
      <c r="T46" s="83"/>
      <c r="U46" s="83"/>
    </row>
    <row r="47" spans="1:21" s="32" customFormat="1" ht="45" customHeight="1">
      <c r="A47" s="96">
        <f t="shared" si="5"/>
        <v>37</v>
      </c>
      <c r="B47" s="38" t="s">
        <v>25</v>
      </c>
      <c r="C47" s="43" t="s">
        <v>28</v>
      </c>
      <c r="D47" s="51" t="s">
        <v>95</v>
      </c>
      <c r="E47" s="39" t="s">
        <v>45</v>
      </c>
      <c r="F47" s="130" t="s">
        <v>47</v>
      </c>
      <c r="G47" s="45" t="s">
        <v>148</v>
      </c>
      <c r="H47" s="131" t="s">
        <v>158</v>
      </c>
      <c r="I47" s="40">
        <v>1406</v>
      </c>
      <c r="J47" s="101">
        <v>540000</v>
      </c>
      <c r="K47" s="108">
        <v>540000</v>
      </c>
      <c r="L47" s="108">
        <v>540000</v>
      </c>
      <c r="M47" s="108">
        <v>540000</v>
      </c>
      <c r="N47" s="101">
        <v>540000</v>
      </c>
      <c r="O47" s="102">
        <v>540000</v>
      </c>
      <c r="P47" s="113">
        <f t="shared" si="1"/>
        <v>0</v>
      </c>
      <c r="Q47" s="92">
        <v>1</v>
      </c>
      <c r="R47" s="92">
        <v>1</v>
      </c>
      <c r="S47" s="83"/>
      <c r="T47" s="83"/>
      <c r="U47" s="83"/>
    </row>
    <row r="48" spans="1:21" s="32" customFormat="1" ht="56.25" customHeight="1">
      <c r="A48" s="96">
        <f t="shared" si="5"/>
        <v>38</v>
      </c>
      <c r="B48" s="38" t="s">
        <v>25</v>
      </c>
      <c r="C48" s="43" t="s">
        <v>28</v>
      </c>
      <c r="D48" s="51" t="s">
        <v>96</v>
      </c>
      <c r="E48" s="39" t="s">
        <v>117</v>
      </c>
      <c r="F48" s="130" t="s">
        <v>47</v>
      </c>
      <c r="G48" s="45" t="s">
        <v>149</v>
      </c>
      <c r="H48" s="131" t="s">
        <v>60</v>
      </c>
      <c r="I48" s="40">
        <v>1055</v>
      </c>
      <c r="J48" s="101">
        <v>540000</v>
      </c>
      <c r="K48" s="108">
        <v>540000</v>
      </c>
      <c r="L48" s="108">
        <v>540000</v>
      </c>
      <c r="M48" s="108">
        <v>540000</v>
      </c>
      <c r="N48" s="101">
        <v>540000</v>
      </c>
      <c r="O48" s="102">
        <v>540000</v>
      </c>
      <c r="P48" s="113">
        <f t="shared" si="1"/>
        <v>0</v>
      </c>
      <c r="Q48" s="92">
        <v>1</v>
      </c>
      <c r="R48" s="92">
        <v>1</v>
      </c>
      <c r="S48" s="83"/>
      <c r="T48" s="83"/>
      <c r="U48" s="83"/>
    </row>
    <row r="49" spans="1:21" s="32" customFormat="1" ht="57" customHeight="1">
      <c r="A49" s="96">
        <f t="shared" si="5"/>
        <v>39</v>
      </c>
      <c r="B49" s="38" t="s">
        <v>25</v>
      </c>
      <c r="C49" s="43" t="s">
        <v>28</v>
      </c>
      <c r="D49" s="51" t="s">
        <v>102</v>
      </c>
      <c r="E49" s="39" t="s">
        <v>41</v>
      </c>
      <c r="F49" s="130" t="s">
        <v>47</v>
      </c>
      <c r="G49" s="45" t="s">
        <v>154</v>
      </c>
      <c r="H49" s="131" t="s">
        <v>60</v>
      </c>
      <c r="I49" s="40">
        <v>1387</v>
      </c>
      <c r="J49" s="101">
        <v>366212.03</v>
      </c>
      <c r="K49" s="108">
        <v>366212.03</v>
      </c>
      <c r="L49" s="108">
        <v>366212.03</v>
      </c>
      <c r="M49" s="108">
        <v>366212.03</v>
      </c>
      <c r="N49" s="101">
        <v>366212.03</v>
      </c>
      <c r="O49" s="102">
        <v>366212.03</v>
      </c>
      <c r="P49" s="113">
        <f t="shared" si="1"/>
        <v>0</v>
      </c>
      <c r="Q49" s="92">
        <v>1</v>
      </c>
      <c r="R49" s="92">
        <v>1</v>
      </c>
      <c r="S49" s="83"/>
      <c r="T49" s="83"/>
      <c r="U49" s="83"/>
    </row>
    <row r="50" spans="1:21" s="32" customFormat="1" ht="54" customHeight="1">
      <c r="A50" s="96">
        <f t="shared" si="5"/>
        <v>40</v>
      </c>
      <c r="B50" s="38" t="s">
        <v>25</v>
      </c>
      <c r="C50" s="43" t="s">
        <v>28</v>
      </c>
      <c r="D50" s="51" t="s">
        <v>97</v>
      </c>
      <c r="E50" s="39" t="s">
        <v>121</v>
      </c>
      <c r="F50" s="130" t="s">
        <v>47</v>
      </c>
      <c r="G50" s="45" t="s">
        <v>150</v>
      </c>
      <c r="H50" s="131" t="s">
        <v>60</v>
      </c>
      <c r="I50" s="40">
        <v>7494</v>
      </c>
      <c r="J50" s="101">
        <v>496639.4</v>
      </c>
      <c r="K50" s="108">
        <v>496639.4</v>
      </c>
      <c r="L50" s="108">
        <v>496639.4</v>
      </c>
      <c r="M50" s="108">
        <v>496639.4</v>
      </c>
      <c r="N50" s="101">
        <v>496639.4</v>
      </c>
      <c r="O50" s="102">
        <v>496639.4</v>
      </c>
      <c r="P50" s="113">
        <f t="shared" si="1"/>
        <v>0</v>
      </c>
      <c r="Q50" s="92">
        <v>1</v>
      </c>
      <c r="R50" s="92">
        <v>1</v>
      </c>
      <c r="S50" s="83"/>
      <c r="T50" s="83"/>
      <c r="U50" s="83"/>
    </row>
    <row r="51" spans="1:21" s="32" customFormat="1" ht="49.5" customHeight="1">
      <c r="A51" s="96">
        <f t="shared" si="5"/>
        <v>41</v>
      </c>
      <c r="B51" s="38" t="s">
        <v>25</v>
      </c>
      <c r="C51" s="43" t="s">
        <v>28</v>
      </c>
      <c r="D51" s="51" t="s">
        <v>98</v>
      </c>
      <c r="E51" s="39" t="s">
        <v>40</v>
      </c>
      <c r="F51" s="130" t="s">
        <v>47</v>
      </c>
      <c r="G51" s="45" t="s">
        <v>151</v>
      </c>
      <c r="H51" s="131" t="s">
        <v>158</v>
      </c>
      <c r="I51" s="40">
        <v>1985</v>
      </c>
      <c r="J51" s="101">
        <v>400000</v>
      </c>
      <c r="K51" s="108">
        <v>400000</v>
      </c>
      <c r="L51" s="108">
        <v>400000</v>
      </c>
      <c r="M51" s="108">
        <v>400000</v>
      </c>
      <c r="N51" s="101">
        <v>400000</v>
      </c>
      <c r="O51" s="102">
        <v>400000</v>
      </c>
      <c r="P51" s="113">
        <f t="shared" si="1"/>
        <v>0</v>
      </c>
      <c r="Q51" s="92">
        <v>1</v>
      </c>
      <c r="R51" s="92">
        <v>1</v>
      </c>
      <c r="S51" s="83"/>
      <c r="T51" s="83"/>
      <c r="U51" s="83"/>
    </row>
    <row r="52" spans="1:21" s="32" customFormat="1" ht="48.75" customHeight="1">
      <c r="A52" s="96">
        <f t="shared" si="5"/>
        <v>42</v>
      </c>
      <c r="B52" s="38" t="s">
        <v>26</v>
      </c>
      <c r="C52" s="43" t="s">
        <v>28</v>
      </c>
      <c r="D52" s="51" t="s">
        <v>71</v>
      </c>
      <c r="E52" s="39" t="s">
        <v>41</v>
      </c>
      <c r="F52" s="130" t="s">
        <v>47</v>
      </c>
      <c r="G52" s="45" t="s">
        <v>133</v>
      </c>
      <c r="H52" s="131" t="s">
        <v>158</v>
      </c>
      <c r="I52" s="40">
        <v>1387</v>
      </c>
      <c r="J52" s="101">
        <v>355000</v>
      </c>
      <c r="K52" s="108">
        <v>355000</v>
      </c>
      <c r="L52" s="108">
        <v>355000</v>
      </c>
      <c r="M52" s="108">
        <v>355000</v>
      </c>
      <c r="N52" s="101">
        <v>355000</v>
      </c>
      <c r="O52" s="102">
        <v>355000</v>
      </c>
      <c r="P52" s="113">
        <f t="shared" si="1"/>
        <v>0</v>
      </c>
      <c r="Q52" s="92">
        <v>1</v>
      </c>
      <c r="R52" s="92">
        <v>1</v>
      </c>
      <c r="S52" s="83"/>
      <c r="T52" s="83"/>
      <c r="U52" s="83"/>
    </row>
    <row r="53" spans="1:21" s="32" customFormat="1" ht="59.25" customHeight="1">
      <c r="A53" s="96">
        <f t="shared" si="5"/>
        <v>43</v>
      </c>
      <c r="B53" s="38" t="s">
        <v>26</v>
      </c>
      <c r="C53" s="43" t="s">
        <v>28</v>
      </c>
      <c r="D53" s="51" t="s">
        <v>72</v>
      </c>
      <c r="E53" s="39" t="s">
        <v>117</v>
      </c>
      <c r="F53" s="130" t="s">
        <v>47</v>
      </c>
      <c r="G53" s="45" t="s">
        <v>134</v>
      </c>
      <c r="H53" s="131" t="s">
        <v>61</v>
      </c>
      <c r="I53" s="40">
        <v>1055</v>
      </c>
      <c r="J53" s="101">
        <v>67000</v>
      </c>
      <c r="K53" s="108">
        <v>67000</v>
      </c>
      <c r="L53" s="108">
        <v>67000</v>
      </c>
      <c r="M53" s="108">
        <v>67000</v>
      </c>
      <c r="N53" s="101">
        <v>67000</v>
      </c>
      <c r="O53" s="102">
        <v>67000</v>
      </c>
      <c r="P53" s="113">
        <f t="shared" si="1"/>
        <v>0</v>
      </c>
      <c r="Q53" s="92">
        <v>1</v>
      </c>
      <c r="R53" s="92">
        <v>1</v>
      </c>
      <c r="S53" s="83"/>
      <c r="T53" s="83"/>
      <c r="U53" s="83"/>
    </row>
    <row r="54" spans="1:21" s="32" customFormat="1" ht="58.5" customHeight="1">
      <c r="A54" s="96">
        <f t="shared" si="5"/>
        <v>44</v>
      </c>
      <c r="B54" s="38" t="s">
        <v>26</v>
      </c>
      <c r="C54" s="43" t="s">
        <v>28</v>
      </c>
      <c r="D54" s="51" t="s">
        <v>73</v>
      </c>
      <c r="E54" s="39" t="s">
        <v>116</v>
      </c>
      <c r="F54" s="130" t="s">
        <v>47</v>
      </c>
      <c r="G54" s="45" t="s">
        <v>135</v>
      </c>
      <c r="H54" s="131" t="s">
        <v>61</v>
      </c>
      <c r="I54" s="40">
        <v>1406</v>
      </c>
      <c r="J54" s="101">
        <v>67000</v>
      </c>
      <c r="K54" s="108">
        <v>67000</v>
      </c>
      <c r="L54" s="108">
        <v>67000</v>
      </c>
      <c r="M54" s="108">
        <v>67000</v>
      </c>
      <c r="N54" s="101">
        <v>67000</v>
      </c>
      <c r="O54" s="102">
        <v>67000</v>
      </c>
      <c r="P54" s="113">
        <f t="shared" si="1"/>
        <v>0</v>
      </c>
      <c r="Q54" s="92">
        <v>1</v>
      </c>
      <c r="R54" s="92">
        <v>1</v>
      </c>
      <c r="S54" s="83"/>
      <c r="T54" s="83"/>
      <c r="U54" s="83"/>
    </row>
    <row r="55" spans="1:21" s="32" customFormat="1" ht="57" customHeight="1">
      <c r="A55" s="96">
        <f t="shared" si="5"/>
        <v>45</v>
      </c>
      <c r="B55" s="38" t="s">
        <v>26</v>
      </c>
      <c r="C55" s="43" t="s">
        <v>28</v>
      </c>
      <c r="D55" s="51" t="s">
        <v>74</v>
      </c>
      <c r="E55" s="39" t="s">
        <v>118</v>
      </c>
      <c r="F55" s="130" t="s">
        <v>47</v>
      </c>
      <c r="G55" s="45" t="s">
        <v>136</v>
      </c>
      <c r="H55" s="132" t="s">
        <v>203</v>
      </c>
      <c r="I55" s="40">
        <v>1406</v>
      </c>
      <c r="J55" s="101">
        <v>850000</v>
      </c>
      <c r="K55" s="108">
        <v>850000</v>
      </c>
      <c r="L55" s="108">
        <v>850000</v>
      </c>
      <c r="M55" s="108">
        <v>850000</v>
      </c>
      <c r="N55" s="101">
        <v>850000</v>
      </c>
      <c r="O55" s="102">
        <v>850000</v>
      </c>
      <c r="P55" s="113">
        <f t="shared" si="1"/>
        <v>0</v>
      </c>
      <c r="Q55" s="92">
        <v>1</v>
      </c>
      <c r="R55" s="92">
        <v>1</v>
      </c>
      <c r="S55" s="83"/>
      <c r="T55" s="83"/>
      <c r="U55" s="83"/>
    </row>
    <row r="56" spans="1:21" s="32" customFormat="1" ht="70.5" customHeight="1">
      <c r="A56" s="96">
        <f t="shared" si="5"/>
        <v>46</v>
      </c>
      <c r="B56" s="38" t="s">
        <v>25</v>
      </c>
      <c r="C56" s="43" t="s">
        <v>28</v>
      </c>
      <c r="D56" s="52" t="s">
        <v>75</v>
      </c>
      <c r="E56" s="38" t="s">
        <v>119</v>
      </c>
      <c r="F56" s="130" t="s">
        <v>47</v>
      </c>
      <c r="G56" s="45" t="s">
        <v>137</v>
      </c>
      <c r="H56" s="131" t="s">
        <v>61</v>
      </c>
      <c r="I56" s="40">
        <v>74994</v>
      </c>
      <c r="J56" s="101">
        <v>723932.17</v>
      </c>
      <c r="K56" s="108">
        <v>723932.17</v>
      </c>
      <c r="L56" s="108">
        <v>723932.17</v>
      </c>
      <c r="M56" s="108">
        <v>723932.17</v>
      </c>
      <c r="N56" s="101">
        <v>723932.17</v>
      </c>
      <c r="O56" s="102">
        <v>723932.17</v>
      </c>
      <c r="P56" s="113">
        <f t="shared" si="1"/>
        <v>0</v>
      </c>
      <c r="Q56" s="92">
        <v>1</v>
      </c>
      <c r="R56" s="92">
        <v>1</v>
      </c>
      <c r="S56" s="83"/>
      <c r="T56" s="83"/>
      <c r="U56" s="83"/>
    </row>
    <row r="57" spans="1:21" s="32" customFormat="1" ht="55.5" customHeight="1">
      <c r="A57" s="96">
        <f t="shared" si="5"/>
        <v>47</v>
      </c>
      <c r="B57" s="38" t="s">
        <v>25</v>
      </c>
      <c r="C57" s="43" t="s">
        <v>28</v>
      </c>
      <c r="D57" s="52" t="s">
        <v>103</v>
      </c>
      <c r="E57" s="38" t="s">
        <v>46</v>
      </c>
      <c r="F57" s="130" t="s">
        <v>47</v>
      </c>
      <c r="G57" s="45" t="s">
        <v>155</v>
      </c>
      <c r="H57" s="131" t="s">
        <v>60</v>
      </c>
      <c r="I57" s="40">
        <v>7494</v>
      </c>
      <c r="J57" s="101">
        <v>476100</v>
      </c>
      <c r="K57" s="108">
        <v>476100</v>
      </c>
      <c r="L57" s="108">
        <v>476100</v>
      </c>
      <c r="M57" s="108">
        <v>476100</v>
      </c>
      <c r="N57" s="101">
        <v>476100</v>
      </c>
      <c r="O57" s="102">
        <v>476100</v>
      </c>
      <c r="P57" s="113">
        <f t="shared" si="1"/>
        <v>0</v>
      </c>
      <c r="Q57" s="92">
        <v>1</v>
      </c>
      <c r="R57" s="92">
        <v>1</v>
      </c>
      <c r="S57" s="85"/>
      <c r="T57" s="86"/>
      <c r="U57" s="87"/>
    </row>
    <row r="58" spans="1:21" s="32" customFormat="1" ht="53.25" customHeight="1">
      <c r="A58" s="96">
        <f t="shared" si="5"/>
        <v>48</v>
      </c>
      <c r="B58" s="38" t="s">
        <v>26</v>
      </c>
      <c r="C58" s="43" t="s">
        <v>28</v>
      </c>
      <c r="D58" s="52" t="s">
        <v>79</v>
      </c>
      <c r="E58" s="38" t="s">
        <v>46</v>
      </c>
      <c r="F58" s="130" t="s">
        <v>47</v>
      </c>
      <c r="G58" s="45" t="s">
        <v>140</v>
      </c>
      <c r="H58" s="131" t="s">
        <v>158</v>
      </c>
      <c r="I58" s="40">
        <v>7494</v>
      </c>
      <c r="J58" s="101">
        <v>585000</v>
      </c>
      <c r="K58" s="108">
        <v>585000</v>
      </c>
      <c r="L58" s="108">
        <v>585000</v>
      </c>
      <c r="M58" s="108">
        <v>585000</v>
      </c>
      <c r="N58" s="101">
        <v>585000</v>
      </c>
      <c r="O58" s="102">
        <v>585000</v>
      </c>
      <c r="P58" s="113">
        <f t="shared" si="1"/>
        <v>0</v>
      </c>
      <c r="Q58" s="92">
        <v>1</v>
      </c>
      <c r="R58" s="92">
        <v>1</v>
      </c>
      <c r="S58" s="83"/>
      <c r="T58" s="83"/>
      <c r="U58" s="83"/>
    </row>
    <row r="59" spans="1:21" s="32" customFormat="1" ht="43.5" customHeight="1">
      <c r="A59" s="96">
        <f t="shared" si="5"/>
        <v>49</v>
      </c>
      <c r="B59" s="38" t="s">
        <v>26</v>
      </c>
      <c r="C59" s="43" t="s">
        <v>28</v>
      </c>
      <c r="D59" s="52" t="s">
        <v>78</v>
      </c>
      <c r="E59" s="38" t="s">
        <v>41</v>
      </c>
      <c r="F59" s="130" t="s">
        <v>47</v>
      </c>
      <c r="G59" s="45" t="s">
        <v>139</v>
      </c>
      <c r="H59" s="131" t="s">
        <v>158</v>
      </c>
      <c r="I59" s="40">
        <v>1387</v>
      </c>
      <c r="J59" s="101">
        <v>1505387.28</v>
      </c>
      <c r="K59" s="108">
        <v>1505387.28</v>
      </c>
      <c r="L59" s="108">
        <v>1505387.28</v>
      </c>
      <c r="M59" s="108">
        <v>1505387.28</v>
      </c>
      <c r="N59" s="101">
        <v>1505387.28</v>
      </c>
      <c r="O59" s="102">
        <v>1505387.28</v>
      </c>
      <c r="P59" s="113">
        <f t="shared" si="1"/>
        <v>0</v>
      </c>
      <c r="Q59" s="92">
        <v>1</v>
      </c>
      <c r="R59" s="92">
        <v>1</v>
      </c>
      <c r="S59" s="83"/>
      <c r="T59" s="83"/>
      <c r="U59" s="83"/>
    </row>
    <row r="60" spans="1:21" s="32" customFormat="1" ht="63.75" customHeight="1">
      <c r="A60" s="96">
        <f t="shared" si="5"/>
        <v>50</v>
      </c>
      <c r="B60" s="38" t="s">
        <v>26</v>
      </c>
      <c r="C60" s="43" t="s">
        <v>28</v>
      </c>
      <c r="D60" s="39" t="s">
        <v>89</v>
      </c>
      <c r="E60" s="38" t="s">
        <v>120</v>
      </c>
      <c r="F60" s="104" t="s">
        <v>123</v>
      </c>
      <c r="G60" s="104" t="s">
        <v>123</v>
      </c>
      <c r="H60" s="153" t="s">
        <v>160</v>
      </c>
      <c r="I60" s="40">
        <v>7494</v>
      </c>
      <c r="J60" s="101">
        <v>250000</v>
      </c>
      <c r="K60" s="119">
        <v>250000</v>
      </c>
      <c r="L60" s="119">
        <v>250000</v>
      </c>
      <c r="M60" s="119">
        <v>250000</v>
      </c>
      <c r="N60" s="101">
        <v>250000</v>
      </c>
      <c r="O60" s="101">
        <v>250000</v>
      </c>
      <c r="P60" s="113">
        <f t="shared" si="1"/>
        <v>0</v>
      </c>
      <c r="Q60" s="92">
        <v>1</v>
      </c>
      <c r="R60" s="92">
        <v>1</v>
      </c>
      <c r="S60" s="84"/>
      <c r="T60" s="84"/>
      <c r="U60" s="83"/>
    </row>
    <row r="61" spans="1:21" s="32" customFormat="1" ht="62.25" customHeight="1">
      <c r="A61" s="96">
        <f t="shared" si="5"/>
        <v>51</v>
      </c>
      <c r="B61" s="38" t="s">
        <v>26</v>
      </c>
      <c r="C61" s="43" t="s">
        <v>28</v>
      </c>
      <c r="D61" s="39" t="s">
        <v>81</v>
      </c>
      <c r="E61" s="38" t="s">
        <v>117</v>
      </c>
      <c r="F61" s="133" t="s">
        <v>123</v>
      </c>
      <c r="G61" s="133" t="s">
        <v>123</v>
      </c>
      <c r="H61" s="134" t="s">
        <v>160</v>
      </c>
      <c r="I61" s="40">
        <v>1055</v>
      </c>
      <c r="J61" s="101">
        <v>250000</v>
      </c>
      <c r="K61" s="119">
        <v>250000</v>
      </c>
      <c r="L61" s="119">
        <v>250000</v>
      </c>
      <c r="M61" s="119">
        <v>250000</v>
      </c>
      <c r="N61" s="101">
        <v>250000</v>
      </c>
      <c r="O61" s="101">
        <v>250000</v>
      </c>
      <c r="P61" s="113">
        <f t="shared" si="1"/>
        <v>0</v>
      </c>
      <c r="Q61" s="92">
        <v>1</v>
      </c>
      <c r="R61" s="92">
        <v>1</v>
      </c>
      <c r="S61" s="84"/>
      <c r="T61" s="84"/>
      <c r="U61" s="83"/>
    </row>
    <row r="62" spans="1:21" s="32" customFormat="1" ht="63" customHeight="1">
      <c r="A62" s="96">
        <f t="shared" si="5"/>
        <v>52</v>
      </c>
      <c r="B62" s="38" t="s">
        <v>26</v>
      </c>
      <c r="C62" s="43" t="s">
        <v>28</v>
      </c>
      <c r="D62" s="39" t="s">
        <v>88</v>
      </c>
      <c r="E62" s="38" t="s">
        <v>40</v>
      </c>
      <c r="F62" s="133" t="s">
        <v>123</v>
      </c>
      <c r="G62" s="133" t="s">
        <v>123</v>
      </c>
      <c r="H62" s="134" t="s">
        <v>160</v>
      </c>
      <c r="I62" s="40">
        <v>1985</v>
      </c>
      <c r="J62" s="101">
        <v>300000</v>
      </c>
      <c r="K62" s="119">
        <v>300000</v>
      </c>
      <c r="L62" s="119">
        <v>300000</v>
      </c>
      <c r="M62" s="119">
        <v>300000</v>
      </c>
      <c r="N62" s="101">
        <v>300000</v>
      </c>
      <c r="O62" s="101">
        <v>300000</v>
      </c>
      <c r="P62" s="113">
        <f t="shared" si="1"/>
        <v>0</v>
      </c>
      <c r="Q62" s="92">
        <v>1</v>
      </c>
      <c r="R62" s="92">
        <v>1</v>
      </c>
      <c r="S62" s="84"/>
      <c r="T62" s="84"/>
      <c r="U62" s="83"/>
    </row>
    <row r="63" spans="1:21" s="32" customFormat="1" ht="65.25" customHeight="1">
      <c r="A63" s="96">
        <f t="shared" si="5"/>
        <v>53</v>
      </c>
      <c r="B63" s="38" t="s">
        <v>26</v>
      </c>
      <c r="C63" s="43" t="s">
        <v>28</v>
      </c>
      <c r="D63" s="39" t="s">
        <v>85</v>
      </c>
      <c r="E63" s="38" t="s">
        <v>120</v>
      </c>
      <c r="F63" s="133" t="s">
        <v>123</v>
      </c>
      <c r="G63" s="133" t="s">
        <v>123</v>
      </c>
      <c r="H63" s="134" t="s">
        <v>160</v>
      </c>
      <c r="I63" s="40">
        <v>7494</v>
      </c>
      <c r="J63" s="101">
        <v>250000</v>
      </c>
      <c r="K63" s="119">
        <v>250000</v>
      </c>
      <c r="L63" s="119">
        <v>250000</v>
      </c>
      <c r="M63" s="119">
        <v>250000</v>
      </c>
      <c r="N63" s="101">
        <v>250000</v>
      </c>
      <c r="O63" s="101">
        <v>250000</v>
      </c>
      <c r="P63" s="113">
        <f t="shared" si="1"/>
        <v>0</v>
      </c>
      <c r="Q63" s="92">
        <v>1</v>
      </c>
      <c r="R63" s="92">
        <v>1</v>
      </c>
      <c r="S63" s="84"/>
      <c r="T63" s="84"/>
      <c r="U63" s="83"/>
    </row>
    <row r="64" spans="1:21" s="32" customFormat="1" ht="63" customHeight="1">
      <c r="A64" s="96">
        <f t="shared" si="5"/>
        <v>54</v>
      </c>
      <c r="B64" s="38" t="s">
        <v>26</v>
      </c>
      <c r="C64" s="43" t="s">
        <v>28</v>
      </c>
      <c r="D64" s="39" t="s">
        <v>83</v>
      </c>
      <c r="E64" s="38" t="s">
        <v>40</v>
      </c>
      <c r="F64" s="133" t="s">
        <v>123</v>
      </c>
      <c r="G64" s="133" t="s">
        <v>123</v>
      </c>
      <c r="H64" s="134" t="s">
        <v>160</v>
      </c>
      <c r="I64" s="40">
        <v>1985</v>
      </c>
      <c r="J64" s="101">
        <v>250000</v>
      </c>
      <c r="K64" s="119">
        <v>250000</v>
      </c>
      <c r="L64" s="119">
        <v>250000</v>
      </c>
      <c r="M64" s="119">
        <v>250000</v>
      </c>
      <c r="N64" s="101">
        <v>250000</v>
      </c>
      <c r="O64" s="101">
        <v>250000</v>
      </c>
      <c r="P64" s="113">
        <f t="shared" si="1"/>
        <v>0</v>
      </c>
      <c r="Q64" s="92">
        <v>1</v>
      </c>
      <c r="R64" s="92">
        <v>1</v>
      </c>
      <c r="S64" s="84"/>
      <c r="T64" s="84"/>
      <c r="U64" s="83"/>
    </row>
    <row r="65" spans="1:21" s="32" customFormat="1" ht="60" customHeight="1">
      <c r="A65" s="96">
        <f t="shared" si="5"/>
        <v>55</v>
      </c>
      <c r="B65" s="38" t="s">
        <v>26</v>
      </c>
      <c r="C65" s="43" t="s">
        <v>28</v>
      </c>
      <c r="D65" s="39" t="s">
        <v>86</v>
      </c>
      <c r="E65" s="38" t="s">
        <v>120</v>
      </c>
      <c r="F65" s="133" t="s">
        <v>123</v>
      </c>
      <c r="G65" s="133" t="s">
        <v>123</v>
      </c>
      <c r="H65" s="134" t="s">
        <v>160</v>
      </c>
      <c r="I65" s="40">
        <v>7494</v>
      </c>
      <c r="J65" s="101">
        <v>250000</v>
      </c>
      <c r="K65" s="119">
        <v>250000</v>
      </c>
      <c r="L65" s="119">
        <v>250000</v>
      </c>
      <c r="M65" s="119">
        <v>250000</v>
      </c>
      <c r="N65" s="101">
        <v>250000</v>
      </c>
      <c r="O65" s="101">
        <v>250000</v>
      </c>
      <c r="P65" s="113">
        <f t="shared" si="1"/>
        <v>0</v>
      </c>
      <c r="Q65" s="92">
        <v>1</v>
      </c>
      <c r="R65" s="92">
        <v>1</v>
      </c>
      <c r="S65" s="84"/>
      <c r="T65" s="84"/>
      <c r="U65" s="83"/>
    </row>
    <row r="66" spans="1:21" s="32" customFormat="1" ht="63" customHeight="1">
      <c r="A66" s="96">
        <f t="shared" si="5"/>
        <v>56</v>
      </c>
      <c r="B66" s="38" t="s">
        <v>26</v>
      </c>
      <c r="C66" s="43" t="s">
        <v>28</v>
      </c>
      <c r="D66" s="39" t="s">
        <v>87</v>
      </c>
      <c r="E66" s="38" t="s">
        <v>120</v>
      </c>
      <c r="F66" s="133" t="s">
        <v>123</v>
      </c>
      <c r="G66" s="133" t="s">
        <v>123</v>
      </c>
      <c r="H66" s="134" t="s">
        <v>160</v>
      </c>
      <c r="I66" s="40">
        <v>7494</v>
      </c>
      <c r="J66" s="101">
        <v>250000</v>
      </c>
      <c r="K66" s="119">
        <v>250000</v>
      </c>
      <c r="L66" s="119">
        <v>250000</v>
      </c>
      <c r="M66" s="119">
        <v>250000</v>
      </c>
      <c r="N66" s="101">
        <v>250000</v>
      </c>
      <c r="O66" s="101">
        <v>250000</v>
      </c>
      <c r="P66" s="113">
        <f t="shared" si="1"/>
        <v>0</v>
      </c>
      <c r="Q66" s="92">
        <v>1</v>
      </c>
      <c r="R66" s="92">
        <v>1</v>
      </c>
      <c r="S66" s="84"/>
      <c r="T66" s="84"/>
      <c r="U66" s="83"/>
    </row>
    <row r="67" spans="1:21" s="32" customFormat="1" ht="71.25" customHeight="1">
      <c r="A67" s="96">
        <f t="shared" si="5"/>
        <v>57</v>
      </c>
      <c r="B67" s="38" t="s">
        <v>26</v>
      </c>
      <c r="C67" s="43" t="s">
        <v>28</v>
      </c>
      <c r="D67" s="39" t="s">
        <v>84</v>
      </c>
      <c r="E67" s="38" t="s">
        <v>120</v>
      </c>
      <c r="F67" s="133" t="s">
        <v>123</v>
      </c>
      <c r="G67" s="133" t="s">
        <v>123</v>
      </c>
      <c r="H67" s="134" t="s">
        <v>160</v>
      </c>
      <c r="I67" s="40">
        <v>7494</v>
      </c>
      <c r="J67" s="101">
        <v>400000</v>
      </c>
      <c r="K67" s="119">
        <v>400000</v>
      </c>
      <c r="L67" s="119">
        <v>400000</v>
      </c>
      <c r="M67" s="119">
        <v>400000</v>
      </c>
      <c r="N67" s="101">
        <v>400000</v>
      </c>
      <c r="O67" s="101">
        <v>400000</v>
      </c>
      <c r="P67" s="113">
        <f t="shared" si="1"/>
        <v>0</v>
      </c>
      <c r="Q67" s="92">
        <v>1</v>
      </c>
      <c r="R67" s="92">
        <v>1</v>
      </c>
      <c r="S67" s="84"/>
      <c r="T67" s="84"/>
      <c r="U67" s="83"/>
    </row>
    <row r="68" spans="1:21" s="32" customFormat="1" ht="62.25" customHeight="1">
      <c r="A68" s="96">
        <f t="shared" si="5"/>
        <v>58</v>
      </c>
      <c r="B68" s="38" t="s">
        <v>26</v>
      </c>
      <c r="C68" s="43" t="s">
        <v>28</v>
      </c>
      <c r="D68" s="39" t="s">
        <v>82</v>
      </c>
      <c r="E68" s="38" t="s">
        <v>117</v>
      </c>
      <c r="F68" s="133" t="s">
        <v>123</v>
      </c>
      <c r="G68" s="133" t="s">
        <v>123</v>
      </c>
      <c r="H68" s="134" t="s">
        <v>160</v>
      </c>
      <c r="I68" s="40">
        <v>1055</v>
      </c>
      <c r="J68" s="101">
        <v>250000</v>
      </c>
      <c r="K68" s="119">
        <v>250000</v>
      </c>
      <c r="L68" s="119">
        <v>250000</v>
      </c>
      <c r="M68" s="119">
        <v>250000</v>
      </c>
      <c r="N68" s="101">
        <v>250000</v>
      </c>
      <c r="O68" s="101">
        <v>250000</v>
      </c>
      <c r="P68" s="113">
        <f t="shared" si="1"/>
        <v>0</v>
      </c>
      <c r="Q68" s="92">
        <v>1</v>
      </c>
      <c r="R68" s="92">
        <v>1</v>
      </c>
      <c r="S68" s="84"/>
      <c r="T68" s="84"/>
      <c r="U68" s="83"/>
    </row>
    <row r="69" spans="1:21" s="32" customFormat="1" ht="62.25" customHeight="1">
      <c r="A69" s="96">
        <f t="shared" si="5"/>
        <v>59</v>
      </c>
      <c r="B69" s="38" t="s">
        <v>26</v>
      </c>
      <c r="C69" s="43" t="s">
        <v>28</v>
      </c>
      <c r="D69" s="39" t="s">
        <v>80</v>
      </c>
      <c r="E69" s="38" t="s">
        <v>40</v>
      </c>
      <c r="F69" s="133" t="s">
        <v>123</v>
      </c>
      <c r="G69" s="133" t="s">
        <v>123</v>
      </c>
      <c r="H69" s="134" t="s">
        <v>160</v>
      </c>
      <c r="I69" s="40">
        <v>1985</v>
      </c>
      <c r="J69" s="101">
        <v>300000</v>
      </c>
      <c r="K69" s="119">
        <v>300000</v>
      </c>
      <c r="L69" s="119">
        <v>300000</v>
      </c>
      <c r="M69" s="119">
        <v>300000</v>
      </c>
      <c r="N69" s="101">
        <v>300000</v>
      </c>
      <c r="O69" s="101">
        <v>300000</v>
      </c>
      <c r="P69" s="113">
        <f t="shared" si="1"/>
        <v>0</v>
      </c>
      <c r="Q69" s="92">
        <v>1</v>
      </c>
      <c r="R69" s="92">
        <v>1</v>
      </c>
      <c r="S69" s="84"/>
      <c r="T69" s="84"/>
      <c r="U69" s="83"/>
    </row>
    <row r="70" spans="1:21" s="60" customFormat="1" ht="25.5" customHeight="1">
      <c r="A70" s="96"/>
      <c r="B70" s="120"/>
      <c r="C70" s="121"/>
      <c r="D70" s="122"/>
      <c r="E70" s="121"/>
      <c r="F70" s="121"/>
      <c r="G70" s="121"/>
      <c r="H70" s="121"/>
      <c r="I70" s="117" t="s">
        <v>192</v>
      </c>
      <c r="J70" s="118">
        <f>SUM(J29:J69)</f>
        <v>22016456.300000004</v>
      </c>
      <c r="K70" s="118">
        <f t="shared" ref="K70:P70" si="6">SUM(K29:K69)</f>
        <v>22016456.300000004</v>
      </c>
      <c r="L70" s="118">
        <f t="shared" si="6"/>
        <v>22016456.300000004</v>
      </c>
      <c r="M70" s="118">
        <f t="shared" si="6"/>
        <v>22016456.300000004</v>
      </c>
      <c r="N70" s="118">
        <f t="shared" si="6"/>
        <v>22016456.300000004</v>
      </c>
      <c r="O70" s="118">
        <f t="shared" si="6"/>
        <v>22016456.300000004</v>
      </c>
      <c r="P70" s="118">
        <f t="shared" si="6"/>
        <v>0</v>
      </c>
      <c r="Q70" s="121"/>
      <c r="R70" s="121"/>
      <c r="S70" s="87"/>
      <c r="T70" s="87"/>
      <c r="U70" s="87"/>
    </row>
    <row r="71" spans="1:21" s="32" customFormat="1" ht="55.5" customHeight="1">
      <c r="A71" s="96">
        <v>60</v>
      </c>
      <c r="B71" s="38" t="s">
        <v>25</v>
      </c>
      <c r="C71" s="43" t="s">
        <v>161</v>
      </c>
      <c r="D71" s="52" t="s">
        <v>162</v>
      </c>
      <c r="E71" s="38" t="s">
        <v>40</v>
      </c>
      <c r="F71" s="130" t="s">
        <v>47</v>
      </c>
      <c r="G71" s="45" t="s">
        <v>167</v>
      </c>
      <c r="H71" s="45" t="s">
        <v>157</v>
      </c>
      <c r="I71" s="40">
        <v>1985</v>
      </c>
      <c r="J71" s="47">
        <v>790000</v>
      </c>
      <c r="K71" s="108">
        <v>790000</v>
      </c>
      <c r="L71" s="108">
        <v>790000</v>
      </c>
      <c r="M71" s="108">
        <v>790000</v>
      </c>
      <c r="N71" s="47">
        <v>790000</v>
      </c>
      <c r="O71" s="41">
        <v>790000</v>
      </c>
      <c r="P71" s="113">
        <f t="shared" si="1"/>
        <v>0</v>
      </c>
      <c r="Q71" s="92">
        <v>1</v>
      </c>
      <c r="R71" s="92">
        <v>1</v>
      </c>
      <c r="S71" s="83"/>
      <c r="T71" s="83"/>
      <c r="U71" s="83"/>
    </row>
    <row r="72" spans="1:21" s="32" customFormat="1" ht="61.5" customHeight="1">
      <c r="A72" s="96">
        <v>61</v>
      </c>
      <c r="B72" s="38" t="s">
        <v>25</v>
      </c>
      <c r="C72" s="43" t="s">
        <v>161</v>
      </c>
      <c r="D72" s="52" t="s">
        <v>166</v>
      </c>
      <c r="E72" s="38" t="s">
        <v>122</v>
      </c>
      <c r="F72" s="130" t="s">
        <v>47</v>
      </c>
      <c r="G72" s="45" t="s">
        <v>169</v>
      </c>
      <c r="H72" s="45" t="s">
        <v>157</v>
      </c>
      <c r="I72" s="40">
        <v>161</v>
      </c>
      <c r="J72" s="47">
        <v>126537.7</v>
      </c>
      <c r="K72" s="108">
        <v>126537.7</v>
      </c>
      <c r="L72" s="108">
        <v>126537.7</v>
      </c>
      <c r="M72" s="108">
        <v>126537.7</v>
      </c>
      <c r="N72" s="47">
        <v>126537.7</v>
      </c>
      <c r="O72" s="41">
        <v>126537.7</v>
      </c>
      <c r="P72" s="113">
        <f t="shared" si="1"/>
        <v>0</v>
      </c>
      <c r="Q72" s="92">
        <v>1</v>
      </c>
      <c r="R72" s="92">
        <v>1</v>
      </c>
      <c r="S72" s="83"/>
      <c r="T72" s="83"/>
      <c r="U72" s="83"/>
    </row>
    <row r="73" spans="1:21" s="32" customFormat="1" ht="57" customHeight="1">
      <c r="A73" s="96">
        <v>62</v>
      </c>
      <c r="B73" s="38" t="s">
        <v>25</v>
      </c>
      <c r="C73" s="43" t="s">
        <v>161</v>
      </c>
      <c r="D73" s="52" t="s">
        <v>164</v>
      </c>
      <c r="E73" s="38" t="s">
        <v>165</v>
      </c>
      <c r="F73" s="130" t="s">
        <v>47</v>
      </c>
      <c r="G73" s="45" t="s">
        <v>170</v>
      </c>
      <c r="H73" s="131" t="s">
        <v>60</v>
      </c>
      <c r="I73" s="40">
        <v>424</v>
      </c>
      <c r="J73" s="47">
        <v>376110</v>
      </c>
      <c r="K73" s="108">
        <v>376110</v>
      </c>
      <c r="L73" s="108">
        <v>376110</v>
      </c>
      <c r="M73" s="108">
        <v>376110</v>
      </c>
      <c r="N73" s="47">
        <v>376110</v>
      </c>
      <c r="O73" s="41">
        <v>376110</v>
      </c>
      <c r="P73" s="113">
        <f t="shared" si="1"/>
        <v>0</v>
      </c>
      <c r="Q73" s="92">
        <v>1</v>
      </c>
      <c r="R73" s="92">
        <v>1</v>
      </c>
      <c r="S73" s="83"/>
      <c r="T73" s="83"/>
      <c r="U73" s="83"/>
    </row>
    <row r="74" spans="1:21" s="32" customFormat="1" ht="54.75" customHeight="1">
      <c r="A74" s="96">
        <v>63</v>
      </c>
      <c r="B74" s="38" t="s">
        <v>25</v>
      </c>
      <c r="C74" s="43" t="s">
        <v>161</v>
      </c>
      <c r="D74" s="52" t="s">
        <v>163</v>
      </c>
      <c r="E74" s="38" t="s">
        <v>42</v>
      </c>
      <c r="F74" s="130" t="s">
        <v>47</v>
      </c>
      <c r="G74" s="45" t="s">
        <v>168</v>
      </c>
      <c r="H74" s="45" t="s">
        <v>157</v>
      </c>
      <c r="I74" s="40">
        <v>313</v>
      </c>
      <c r="J74" s="47">
        <v>442974</v>
      </c>
      <c r="K74" s="108">
        <v>442974</v>
      </c>
      <c r="L74" s="108">
        <v>442974</v>
      </c>
      <c r="M74" s="108">
        <v>442974</v>
      </c>
      <c r="N74" s="47">
        <v>442974</v>
      </c>
      <c r="O74" s="41">
        <v>442974</v>
      </c>
      <c r="P74" s="113">
        <f t="shared" ref="P74" si="7">J74-N74</f>
        <v>0</v>
      </c>
      <c r="Q74" s="92">
        <v>1</v>
      </c>
      <c r="R74" s="92">
        <v>1</v>
      </c>
      <c r="S74" s="83"/>
      <c r="T74" s="83"/>
      <c r="U74" s="83"/>
    </row>
    <row r="75" spans="1:21" s="32" customFormat="1" ht="25.5" customHeight="1">
      <c r="A75" s="96"/>
      <c r="B75" s="114"/>
      <c r="C75" s="115"/>
      <c r="D75" s="116"/>
      <c r="E75" s="115"/>
      <c r="F75" s="115"/>
      <c r="G75" s="115"/>
      <c r="H75" s="115"/>
      <c r="I75" s="117" t="s">
        <v>193</v>
      </c>
      <c r="J75" s="118">
        <f>SUM(J71:J74)</f>
        <v>1735621.7</v>
      </c>
      <c r="K75" s="118">
        <f t="shared" ref="K75:O75" si="8">SUM(K71:K74)</f>
        <v>1735621.7</v>
      </c>
      <c r="L75" s="118">
        <f t="shared" si="8"/>
        <v>1735621.7</v>
      </c>
      <c r="M75" s="118">
        <f t="shared" si="8"/>
        <v>1735621.7</v>
      </c>
      <c r="N75" s="118">
        <f t="shared" si="8"/>
        <v>1735621.7</v>
      </c>
      <c r="O75" s="118">
        <f t="shared" si="8"/>
        <v>1735621.7</v>
      </c>
      <c r="P75" s="123"/>
      <c r="Q75" s="115"/>
      <c r="R75" s="115"/>
      <c r="S75" s="83"/>
      <c r="T75" s="83"/>
      <c r="U75" s="83"/>
    </row>
    <row r="76" spans="1:21" s="32" customFormat="1" ht="97.5" customHeight="1">
      <c r="A76" s="96">
        <v>64</v>
      </c>
      <c r="B76" s="38" t="s">
        <v>26</v>
      </c>
      <c r="C76" s="43" t="s">
        <v>28</v>
      </c>
      <c r="D76" s="54" t="s">
        <v>141</v>
      </c>
      <c r="E76" s="38" t="s">
        <v>46</v>
      </c>
      <c r="F76" s="133" t="s">
        <v>47</v>
      </c>
      <c r="G76" s="156" t="s">
        <v>209</v>
      </c>
      <c r="H76" s="45" t="s">
        <v>159</v>
      </c>
      <c r="I76" s="40">
        <v>15442</v>
      </c>
      <c r="J76" s="101">
        <v>450000</v>
      </c>
      <c r="K76" s="108">
        <v>450000</v>
      </c>
      <c r="L76" s="108">
        <v>450000</v>
      </c>
      <c r="M76" s="108">
        <v>450000</v>
      </c>
      <c r="N76" s="101">
        <v>450000</v>
      </c>
      <c r="O76" s="102">
        <v>450000</v>
      </c>
      <c r="P76" s="113">
        <f t="shared" ref="P76:P78" si="9">J76-N76</f>
        <v>0</v>
      </c>
      <c r="Q76" s="92">
        <v>1</v>
      </c>
      <c r="R76" s="92">
        <v>1</v>
      </c>
      <c r="S76" s="83"/>
      <c r="T76" s="83"/>
      <c r="U76" s="83"/>
    </row>
    <row r="77" spans="1:21" s="32" customFormat="1" ht="48" customHeight="1">
      <c r="A77" s="96">
        <v>65</v>
      </c>
      <c r="B77" s="38" t="s">
        <v>26</v>
      </c>
      <c r="C77" s="45" t="s">
        <v>142</v>
      </c>
      <c r="D77" s="54" t="s">
        <v>187</v>
      </c>
      <c r="E77" s="38" t="s">
        <v>188</v>
      </c>
      <c r="F77" s="133" t="s">
        <v>206</v>
      </c>
      <c r="G77" s="157" t="s">
        <v>211</v>
      </c>
      <c r="H77" s="155" t="s">
        <v>210</v>
      </c>
      <c r="I77" s="40">
        <v>15442</v>
      </c>
      <c r="J77" s="97">
        <v>205893.84</v>
      </c>
      <c r="K77" s="108">
        <v>205893.84</v>
      </c>
      <c r="L77" s="108">
        <v>205893.84</v>
      </c>
      <c r="M77" s="108">
        <v>205893.84</v>
      </c>
      <c r="N77" s="97">
        <v>205893.84</v>
      </c>
      <c r="O77" s="100">
        <v>205893.84</v>
      </c>
      <c r="P77" s="113">
        <f t="shared" si="9"/>
        <v>0</v>
      </c>
      <c r="Q77" s="92">
        <v>1</v>
      </c>
      <c r="R77" s="92">
        <v>1</v>
      </c>
      <c r="S77" s="83"/>
      <c r="T77" s="83"/>
      <c r="U77" s="83"/>
    </row>
    <row r="78" spans="1:21" s="77" customFormat="1" ht="100.5" customHeight="1">
      <c r="A78" s="96">
        <v>66</v>
      </c>
      <c r="B78" s="38" t="s">
        <v>26</v>
      </c>
      <c r="C78" s="45" t="s">
        <v>189</v>
      </c>
      <c r="D78" s="54" t="s">
        <v>190</v>
      </c>
      <c r="E78" s="38" t="s">
        <v>188</v>
      </c>
      <c r="F78" s="133" t="s">
        <v>47</v>
      </c>
      <c r="G78" s="154" t="s">
        <v>208</v>
      </c>
      <c r="H78" s="131" t="s">
        <v>158</v>
      </c>
      <c r="I78" s="40">
        <v>15442</v>
      </c>
      <c r="J78" s="97">
        <v>983840.76</v>
      </c>
      <c r="K78" s="108">
        <v>983840.76</v>
      </c>
      <c r="L78" s="108">
        <v>983840.76</v>
      </c>
      <c r="M78" s="108">
        <v>983840.76</v>
      </c>
      <c r="N78" s="97">
        <v>983840.76</v>
      </c>
      <c r="O78" s="100">
        <v>983840.76</v>
      </c>
      <c r="P78" s="113">
        <f t="shared" si="9"/>
        <v>0</v>
      </c>
      <c r="Q78" s="92">
        <v>1</v>
      </c>
      <c r="R78" s="92">
        <v>1</v>
      </c>
      <c r="S78" s="88"/>
      <c r="T78" s="88"/>
      <c r="U78" s="88"/>
    </row>
    <row r="79" spans="1:21" s="72" customFormat="1" ht="18.75" customHeight="1">
      <c r="A79" s="109"/>
      <c r="B79" s="124"/>
      <c r="C79" s="125"/>
      <c r="D79" s="126"/>
      <c r="E79" s="125"/>
      <c r="F79" s="125"/>
      <c r="G79" s="125"/>
      <c r="H79" s="125"/>
      <c r="I79" s="127" t="s">
        <v>201</v>
      </c>
      <c r="J79" s="110">
        <f>SUM(J76:J78)</f>
        <v>1639734.6</v>
      </c>
      <c r="K79" s="110">
        <f t="shared" ref="K79:O79" si="10">SUM(K76:K78)</f>
        <v>1639734.6</v>
      </c>
      <c r="L79" s="110">
        <f t="shared" si="10"/>
        <v>1639734.6</v>
      </c>
      <c r="M79" s="110">
        <f t="shared" si="10"/>
        <v>1639734.6</v>
      </c>
      <c r="N79" s="110">
        <f t="shared" si="10"/>
        <v>1639734.6</v>
      </c>
      <c r="O79" s="110">
        <f t="shared" si="10"/>
        <v>1639734.6</v>
      </c>
      <c r="P79" s="128"/>
      <c r="Q79" s="125"/>
      <c r="R79" s="125"/>
      <c r="S79" s="89"/>
      <c r="T79" s="89"/>
      <c r="U79" s="89"/>
    </row>
    <row r="80" spans="1:21" s="32" customFormat="1" ht="15" customHeight="1">
      <c r="A80" s="114"/>
      <c r="B80" s="114"/>
      <c r="C80" s="114"/>
      <c r="D80" s="129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83"/>
      <c r="T80" s="83"/>
      <c r="U80" s="83"/>
    </row>
    <row r="81" spans="1:21" s="72" customFormat="1" ht="16.5" customHeight="1">
      <c r="A81" s="73"/>
      <c r="D81" s="74"/>
      <c r="I81" s="76" t="s">
        <v>0</v>
      </c>
      <c r="J81" s="75">
        <f>SUM(J79,J70,J28,J21,J75,J19)</f>
        <v>32794692.000000007</v>
      </c>
      <c r="K81" s="75">
        <f t="shared" ref="K81:P81" si="11">SUM(K79,K70,K28,K21,K75,K19)</f>
        <v>32794692.000000007</v>
      </c>
      <c r="L81" s="75">
        <f t="shared" si="11"/>
        <v>32794692.000000007</v>
      </c>
      <c r="M81" s="75">
        <f t="shared" si="11"/>
        <v>32794692.000000007</v>
      </c>
      <c r="N81" s="75">
        <f t="shared" si="11"/>
        <v>32794692.000000007</v>
      </c>
      <c r="O81" s="75">
        <f t="shared" si="11"/>
        <v>32794692.000000007</v>
      </c>
      <c r="P81" s="75">
        <f t="shared" si="11"/>
        <v>0</v>
      </c>
      <c r="S81" s="89"/>
      <c r="T81" s="89"/>
      <c r="U81" s="89"/>
    </row>
    <row r="82" spans="1:21">
      <c r="A82" s="4"/>
      <c r="B82" s="4"/>
      <c r="C82" s="14"/>
      <c r="D82" s="56"/>
      <c r="E82" s="5"/>
      <c r="F82" s="7"/>
      <c r="G82" s="5"/>
      <c r="H82" s="5"/>
      <c r="I82" s="28"/>
      <c r="J82" s="5"/>
      <c r="K82" s="4"/>
      <c r="L82" s="4"/>
      <c r="M82" s="5"/>
      <c r="N82" s="5"/>
      <c r="O82" s="5"/>
      <c r="P82" s="5"/>
      <c r="Q82" s="5"/>
      <c r="R82" s="5"/>
    </row>
  </sheetData>
  <mergeCells count="15">
    <mergeCell ref="A2:R2"/>
    <mergeCell ref="A3:R3"/>
    <mergeCell ref="J5:P5"/>
    <mergeCell ref="Q5:R5"/>
    <mergeCell ref="A6:A7"/>
    <mergeCell ref="B6:B7"/>
    <mergeCell ref="C6:C7"/>
    <mergeCell ref="D6:D7"/>
    <mergeCell ref="E6:E7"/>
    <mergeCell ref="F6:F7"/>
    <mergeCell ref="G6:G7"/>
    <mergeCell ref="I6:I7"/>
    <mergeCell ref="J6:P6"/>
    <mergeCell ref="Q6:R6"/>
    <mergeCell ref="H6:H7"/>
  </mergeCells>
  <dataValidations count="1">
    <dataValidation type="list" allowBlank="1" showInputMessage="1" showErrorMessage="1" sqref="F20 F76:F78 F29:F34 F36:F68 F71:F74 F8:F18 F22:F27 F35:G35 B8:B80 F60:G69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40" fitToWidth="4" fitToHeight="4" orientation="landscape" r:id="rId1"/>
  <headerFooter>
    <oddFooter>&amp;C&amp;14Página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zoomScale="80" zoomScaleNormal="80" zoomScaleSheetLayoutView="55" zoomScalePageLayoutView="80" workbookViewId="0">
      <selection activeCell="A14" sqref="A13:R14"/>
    </sheetView>
  </sheetViews>
  <sheetFormatPr baseColWidth="10" defaultColWidth="11.44140625" defaultRowHeight="13.2"/>
  <cols>
    <col min="1" max="1" width="6.44140625" style="10" customWidth="1"/>
    <col min="2" max="2" width="20.6640625" style="10" customWidth="1"/>
    <col min="3" max="3" width="21.5546875" style="10" customWidth="1"/>
    <col min="4" max="4" width="74.6640625" style="48" customWidth="1"/>
    <col min="5" max="9" width="15.88671875" style="10" customWidth="1"/>
    <col min="10" max="10" width="24.88671875" style="10" customWidth="1"/>
    <col min="11" max="13" width="16.88671875" style="10" customWidth="1"/>
    <col min="14" max="14" width="23" style="10" customWidth="1"/>
    <col min="15" max="15" width="22.5546875" style="10" customWidth="1"/>
    <col min="16" max="16" width="14.88671875" style="10" customWidth="1"/>
    <col min="17" max="17" width="16.109375" style="10" customWidth="1"/>
    <col min="18" max="18" width="18.5546875" style="10" customWidth="1"/>
    <col min="19" max="19" width="20.5546875" style="13" customWidth="1"/>
    <col min="20" max="20" width="18.88671875" style="13" customWidth="1"/>
    <col min="21" max="16384" width="11.44140625" style="10"/>
  </cols>
  <sheetData>
    <row r="1" spans="1:20" ht="13.8">
      <c r="R1" s="61" t="s">
        <v>18</v>
      </c>
    </row>
    <row r="2" spans="1:20" ht="26.25" customHeight="1">
      <c r="A2" s="179" t="s">
        <v>23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</row>
    <row r="3" spans="1:20" ht="20.100000000000001" customHeight="1">
      <c r="A3" s="164" t="s">
        <v>24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20" ht="20.100000000000001" customHeight="1">
      <c r="A4" s="136" t="s">
        <v>199</v>
      </c>
      <c r="B4" s="136"/>
      <c r="C4" s="136" t="s">
        <v>205</v>
      </c>
      <c r="D4" s="137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"/>
    </row>
    <row r="5" spans="1:20" s="11" customFormat="1" ht="20.100000000000001" customHeight="1">
      <c r="A5" s="36"/>
      <c r="B5" s="36"/>
      <c r="C5" s="36"/>
      <c r="D5" s="50"/>
      <c r="E5" s="36"/>
      <c r="F5" s="36"/>
      <c r="G5" s="37"/>
      <c r="H5" s="37"/>
      <c r="I5" s="37"/>
      <c r="J5" s="165"/>
      <c r="K5" s="165"/>
      <c r="L5" s="165"/>
      <c r="M5" s="165"/>
      <c r="N5" s="165"/>
      <c r="O5" s="165"/>
      <c r="P5" s="165"/>
      <c r="Q5" s="165"/>
      <c r="R5" s="165"/>
      <c r="S5" s="78"/>
      <c r="T5" s="78"/>
    </row>
    <row r="6" spans="1:20" s="11" customFormat="1" ht="19.5" customHeight="1">
      <c r="A6" s="166" t="s">
        <v>6</v>
      </c>
      <c r="B6" s="166" t="s">
        <v>17</v>
      </c>
      <c r="C6" s="166" t="s">
        <v>7</v>
      </c>
      <c r="D6" s="168" t="s">
        <v>8</v>
      </c>
      <c r="E6" s="170" t="s">
        <v>19</v>
      </c>
      <c r="F6" s="166" t="s">
        <v>20</v>
      </c>
      <c r="G6" s="172" t="s">
        <v>3</v>
      </c>
      <c r="H6" s="166" t="s">
        <v>22</v>
      </c>
      <c r="I6" s="166" t="s">
        <v>1</v>
      </c>
      <c r="J6" s="174" t="s">
        <v>2</v>
      </c>
      <c r="K6" s="175"/>
      <c r="L6" s="175"/>
      <c r="M6" s="175"/>
      <c r="N6" s="175"/>
      <c r="O6" s="175"/>
      <c r="P6" s="176"/>
      <c r="Q6" s="177" t="s">
        <v>21</v>
      </c>
      <c r="R6" s="178"/>
      <c r="S6" s="78"/>
      <c r="T6" s="78"/>
    </row>
    <row r="7" spans="1:20" s="11" customFormat="1" ht="38.25" customHeight="1">
      <c r="A7" s="180"/>
      <c r="B7" s="167"/>
      <c r="C7" s="167"/>
      <c r="D7" s="181"/>
      <c r="E7" s="170"/>
      <c r="F7" s="182"/>
      <c r="G7" s="184"/>
      <c r="H7" s="180"/>
      <c r="I7" s="180"/>
      <c r="J7" s="31" t="s">
        <v>4</v>
      </c>
      <c r="K7" s="31" t="s">
        <v>9</v>
      </c>
      <c r="L7" s="31" t="s">
        <v>10</v>
      </c>
      <c r="M7" s="31" t="s">
        <v>11</v>
      </c>
      <c r="N7" s="31" t="s">
        <v>5</v>
      </c>
      <c r="O7" s="31" t="s">
        <v>12</v>
      </c>
      <c r="P7" s="31" t="s">
        <v>13</v>
      </c>
      <c r="Q7" s="62" t="s">
        <v>14</v>
      </c>
      <c r="R7" s="62" t="s">
        <v>16</v>
      </c>
      <c r="S7" s="29"/>
      <c r="T7" s="78"/>
    </row>
    <row r="8" spans="1:20" s="77" customFormat="1" ht="57" customHeight="1">
      <c r="A8" s="42">
        <v>67</v>
      </c>
      <c r="B8" s="38" t="s">
        <v>25</v>
      </c>
      <c r="C8" s="43" t="s">
        <v>28</v>
      </c>
      <c r="D8" s="53" t="s">
        <v>104</v>
      </c>
      <c r="E8" s="39" t="s">
        <v>46</v>
      </c>
      <c r="F8" s="107" t="s">
        <v>207</v>
      </c>
      <c r="G8" s="149" t="s">
        <v>207</v>
      </c>
      <c r="H8" s="161" t="s">
        <v>207</v>
      </c>
      <c r="I8" s="40">
        <v>1055</v>
      </c>
      <c r="J8" s="102">
        <v>342107.89</v>
      </c>
      <c r="K8" s="102">
        <v>342107.89</v>
      </c>
      <c r="L8" s="102">
        <v>342107.89</v>
      </c>
      <c r="M8" s="102">
        <v>342107.89</v>
      </c>
      <c r="N8" s="142">
        <v>342107.89</v>
      </c>
      <c r="O8" s="102">
        <v>342107.89</v>
      </c>
      <c r="P8" s="144">
        <f>J8-N8</f>
        <v>0</v>
      </c>
      <c r="Q8" s="92">
        <v>1</v>
      </c>
      <c r="R8" s="92">
        <v>1</v>
      </c>
      <c r="S8" s="145"/>
      <c r="T8" s="146"/>
    </row>
    <row r="9" spans="1:20" s="60" customFormat="1" ht="19.5" customHeight="1">
      <c r="A9" s="42"/>
      <c r="B9" s="65"/>
      <c r="C9" s="66"/>
      <c r="D9" s="106"/>
      <c r="E9" s="105"/>
      <c r="F9" s="105"/>
      <c r="G9" s="105"/>
      <c r="H9" s="105"/>
      <c r="I9" s="94" t="s">
        <v>200</v>
      </c>
      <c r="J9" s="95">
        <f t="shared" ref="J9:P9" si="0">SUM(J8:J8)</f>
        <v>342107.89</v>
      </c>
      <c r="K9" s="95">
        <f t="shared" si="0"/>
        <v>342107.89</v>
      </c>
      <c r="L9" s="95">
        <f t="shared" si="0"/>
        <v>342107.89</v>
      </c>
      <c r="M9" s="95">
        <f t="shared" si="0"/>
        <v>342107.89</v>
      </c>
      <c r="N9" s="95">
        <f t="shared" si="0"/>
        <v>342107.89</v>
      </c>
      <c r="O9" s="95">
        <f t="shared" si="0"/>
        <v>342107.89</v>
      </c>
      <c r="P9" s="95">
        <f t="shared" si="0"/>
        <v>0</v>
      </c>
      <c r="Q9" s="105"/>
      <c r="R9" s="105"/>
      <c r="S9" s="79"/>
      <c r="T9" s="79"/>
    </row>
    <row r="10" spans="1:20" s="32" customFormat="1" ht="15" customHeight="1">
      <c r="A10" s="33"/>
      <c r="B10" s="33"/>
      <c r="C10" s="33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71"/>
      <c r="T10" s="71"/>
    </row>
    <row r="11" spans="1:20" s="32" customFormat="1" ht="16.5" customHeight="1">
      <c r="A11" s="2"/>
      <c r="D11" s="55"/>
      <c r="I11" s="34" t="s">
        <v>0</v>
      </c>
      <c r="J11" s="46">
        <f>J9</f>
        <v>342107.89</v>
      </c>
      <c r="K11" s="46">
        <f t="shared" ref="K11:O11" si="1">K9</f>
        <v>342107.89</v>
      </c>
      <c r="L11" s="46">
        <f t="shared" si="1"/>
        <v>342107.89</v>
      </c>
      <c r="M11" s="46">
        <f t="shared" si="1"/>
        <v>342107.89</v>
      </c>
      <c r="N11" s="46">
        <f t="shared" si="1"/>
        <v>342107.89</v>
      </c>
      <c r="O11" s="46">
        <f t="shared" si="1"/>
        <v>342107.89</v>
      </c>
      <c r="P11" s="35" t="s">
        <v>15</v>
      </c>
      <c r="S11" s="71"/>
      <c r="T11" s="71"/>
    </row>
    <row r="12" spans="1:20" s="13" customFormat="1" ht="14.4">
      <c r="A12" s="24"/>
      <c r="B12" s="25"/>
      <c r="C12" s="25"/>
      <c r="D12" s="58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</row>
    <row r="13" spans="1:20" ht="14.4">
      <c r="A13" s="19"/>
      <c r="B13" s="19"/>
      <c r="C13" s="19"/>
      <c r="D13" s="5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0" s="13" customFormat="1" ht="12.75" customHeight="1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</row>
    <row r="15" spans="1:20" ht="12.75" customHeight="1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spans="1:20" ht="14.4">
      <c r="A16" s="19"/>
      <c r="B16" s="19"/>
      <c r="C16" s="19"/>
      <c r="D16" s="5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20" ht="14.4">
      <c r="A17" s="19"/>
      <c r="B17" s="19"/>
      <c r="C17" s="19"/>
      <c r="D17" s="5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20" ht="14.4">
      <c r="A18" s="19"/>
      <c r="B18" s="19"/>
      <c r="C18" s="19"/>
      <c r="D18" s="5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20" ht="14.4">
      <c r="A19" s="20"/>
      <c r="B19" s="20"/>
      <c r="C19" s="20"/>
      <c r="D19" s="49"/>
      <c r="E19" s="16"/>
      <c r="F19" s="16"/>
      <c r="G19" s="16"/>
      <c r="H19" s="16"/>
      <c r="I19" s="16"/>
      <c r="J19" s="3"/>
      <c r="K19" s="3"/>
      <c r="L19" s="3"/>
      <c r="M19" s="3"/>
      <c r="N19" s="3"/>
      <c r="O19" s="3"/>
      <c r="P19" s="3"/>
      <c r="Q19" s="3"/>
      <c r="R19" s="3"/>
    </row>
    <row r="20" spans="1:20" ht="14.4">
      <c r="A20" s="19"/>
      <c r="B20" s="19"/>
      <c r="C20" s="19"/>
      <c r="D20" s="5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20" ht="14.4">
      <c r="A21" s="19"/>
      <c r="B21" s="19"/>
      <c r="C21" s="19"/>
      <c r="D21" s="5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20" ht="14.4">
      <c r="A22" s="19"/>
      <c r="B22" s="19"/>
      <c r="C22" s="19"/>
      <c r="D22" s="5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20" s="2" customFormat="1" ht="14.4">
      <c r="A23" s="21"/>
      <c r="B23" s="21"/>
      <c r="C23" s="21"/>
      <c r="D23" s="49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71"/>
      <c r="T23" s="71"/>
    </row>
    <row r="24" spans="1:20" ht="14.4">
      <c r="A24" s="19"/>
      <c r="B24" s="22"/>
      <c r="C24" s="22"/>
      <c r="D24" s="5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0" ht="14.4">
      <c r="A25" s="19"/>
      <c r="B25" s="23"/>
      <c r="C25" s="23"/>
      <c r="D25" s="5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20" ht="14.4">
      <c r="A26" s="19"/>
      <c r="B26" s="23"/>
      <c r="C26" s="23"/>
      <c r="D26" s="5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20" ht="14.4">
      <c r="A27" s="19"/>
      <c r="B27" s="23"/>
      <c r="C27" s="23"/>
      <c r="D27" s="5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20" ht="20.399999999999999">
      <c r="A28" s="1"/>
      <c r="B28" s="1"/>
      <c r="C28" s="1"/>
      <c r="D28" s="5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32" spans="1:20">
      <c r="G32" s="10" t="s">
        <v>15</v>
      </c>
    </row>
  </sheetData>
  <mergeCells count="17">
    <mergeCell ref="A15:R15"/>
    <mergeCell ref="G6:G7"/>
    <mergeCell ref="H6:H7"/>
    <mergeCell ref="I6:I7"/>
    <mergeCell ref="J6:P6"/>
    <mergeCell ref="Q6:R6"/>
    <mergeCell ref="A14:R14"/>
    <mergeCell ref="A2:R2"/>
    <mergeCell ref="A3:R3"/>
    <mergeCell ref="J5:P5"/>
    <mergeCell ref="Q5:R5"/>
    <mergeCell ref="A6:A7"/>
    <mergeCell ref="B6:B7"/>
    <mergeCell ref="C6:C7"/>
    <mergeCell ref="D6:D7"/>
    <mergeCell ref="E6:E7"/>
    <mergeCell ref="F6:F7"/>
  </mergeCells>
  <dataValidations count="1">
    <dataValidation type="list" allowBlank="1" showInputMessage="1" showErrorMessage="1" sqref="F8 B8:B10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34" orientation="landscape" r:id="rId1"/>
  <headerFooter>
    <oddFooter>&amp;C&amp;14Página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showGridLines="0" view="pageBreakPreview" zoomScale="55" zoomScaleNormal="50" zoomScaleSheetLayoutView="55" zoomScalePageLayoutView="80" workbookViewId="0">
      <selection activeCell="G61" sqref="G61"/>
    </sheetView>
  </sheetViews>
  <sheetFormatPr baseColWidth="10" defaultColWidth="11.44140625" defaultRowHeight="13.2"/>
  <cols>
    <col min="1" max="1" width="6.44140625" style="10" customWidth="1"/>
    <col min="2" max="2" width="20.6640625" style="10" customWidth="1"/>
    <col min="3" max="3" width="21.5546875" style="10" customWidth="1"/>
    <col min="4" max="4" width="35.5546875" style="10" customWidth="1"/>
    <col min="5" max="9" width="15.88671875" style="10" customWidth="1"/>
    <col min="10" max="10" width="18.6640625" style="10" customWidth="1"/>
    <col min="11" max="11" width="15.109375" style="10" customWidth="1"/>
    <col min="12" max="13" width="14.6640625" style="10" customWidth="1"/>
    <col min="14" max="14" width="17.6640625" style="10" customWidth="1"/>
    <col min="15" max="15" width="19" style="10" customWidth="1"/>
    <col min="16" max="16" width="14.88671875" style="10" customWidth="1"/>
    <col min="17" max="17" width="16.109375" style="10" customWidth="1"/>
    <col min="18" max="18" width="14.5546875" style="10" customWidth="1"/>
    <col min="19" max="19" width="6.6640625" style="10" customWidth="1"/>
    <col min="20" max="16384" width="11.44140625" style="10"/>
  </cols>
  <sheetData>
    <row r="1" spans="1:19" ht="13.8">
      <c r="R1" s="3" t="s">
        <v>18</v>
      </c>
    </row>
    <row r="2" spans="1:19" ht="20.25" customHeight="1">
      <c r="A2" s="179" t="s">
        <v>23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</row>
    <row r="3" spans="1:19" ht="20.100000000000001" customHeight="1">
      <c r="A3" s="186" t="s">
        <v>24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</row>
    <row r="4" spans="1:19" ht="20.100000000000001" customHeight="1">
      <c r="A4" s="30" t="s">
        <v>199</v>
      </c>
      <c r="B4" s="15"/>
      <c r="C4" s="15" t="s">
        <v>196</v>
      </c>
      <c r="D4" s="16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"/>
    </row>
    <row r="5" spans="1:19" s="11" customFormat="1" ht="20.100000000000001" customHeight="1">
      <c r="A5" s="36"/>
      <c r="B5" s="36"/>
      <c r="C5" s="36"/>
      <c r="D5" s="36"/>
      <c r="E5" s="36"/>
      <c r="F5" s="36"/>
      <c r="G5" s="37"/>
      <c r="H5" s="37"/>
      <c r="I5" s="37"/>
      <c r="J5" s="165"/>
      <c r="K5" s="165"/>
      <c r="L5" s="165"/>
      <c r="M5" s="165"/>
      <c r="N5" s="165"/>
      <c r="O5" s="165"/>
      <c r="P5" s="165"/>
      <c r="Q5" s="165"/>
      <c r="R5" s="165"/>
    </row>
    <row r="6" spans="1:19" s="11" customFormat="1" ht="19.5" customHeight="1">
      <c r="A6" s="166" t="s">
        <v>6</v>
      </c>
      <c r="B6" s="166" t="s">
        <v>17</v>
      </c>
      <c r="C6" s="166" t="s">
        <v>7</v>
      </c>
      <c r="D6" s="166" t="s">
        <v>8</v>
      </c>
      <c r="E6" s="170" t="s">
        <v>19</v>
      </c>
      <c r="F6" s="166" t="s">
        <v>20</v>
      </c>
      <c r="G6" s="172" t="s">
        <v>3</v>
      </c>
      <c r="H6" s="166" t="s">
        <v>22</v>
      </c>
      <c r="I6" s="166" t="s">
        <v>1</v>
      </c>
      <c r="J6" s="174" t="s">
        <v>2</v>
      </c>
      <c r="K6" s="175"/>
      <c r="L6" s="175"/>
      <c r="M6" s="175"/>
      <c r="N6" s="175"/>
      <c r="O6" s="175"/>
      <c r="P6" s="176"/>
      <c r="Q6" s="177" t="s">
        <v>21</v>
      </c>
      <c r="R6" s="178"/>
    </row>
    <row r="7" spans="1:19" s="11" customFormat="1" ht="38.25" customHeight="1">
      <c r="A7" s="180"/>
      <c r="B7" s="167"/>
      <c r="C7" s="167"/>
      <c r="D7" s="180"/>
      <c r="E7" s="170"/>
      <c r="F7" s="182"/>
      <c r="G7" s="184"/>
      <c r="H7" s="180"/>
      <c r="I7" s="180"/>
      <c r="J7" s="31" t="s">
        <v>4</v>
      </c>
      <c r="K7" s="31" t="s">
        <v>9</v>
      </c>
      <c r="L7" s="31" t="s">
        <v>10</v>
      </c>
      <c r="M7" s="31" t="s">
        <v>11</v>
      </c>
      <c r="N7" s="31" t="s">
        <v>5</v>
      </c>
      <c r="O7" s="31" t="s">
        <v>12</v>
      </c>
      <c r="P7" s="31" t="s">
        <v>13</v>
      </c>
      <c r="Q7" s="44" t="s">
        <v>14</v>
      </c>
      <c r="R7" s="44" t="s">
        <v>16</v>
      </c>
      <c r="S7" s="29"/>
    </row>
    <row r="8" spans="1:19" s="77" customFormat="1" ht="49.5" customHeight="1">
      <c r="A8" s="96">
        <v>68</v>
      </c>
      <c r="B8" s="38" t="s">
        <v>26</v>
      </c>
      <c r="C8" s="43" t="s">
        <v>28</v>
      </c>
      <c r="D8" s="38" t="s">
        <v>105</v>
      </c>
      <c r="E8" s="38" t="s">
        <v>46</v>
      </c>
      <c r="F8" s="158" t="s">
        <v>207</v>
      </c>
      <c r="G8" s="149" t="s">
        <v>207</v>
      </c>
      <c r="H8" s="159" t="s">
        <v>207</v>
      </c>
      <c r="I8" s="40">
        <v>50</v>
      </c>
      <c r="J8" s="102">
        <v>47195.29</v>
      </c>
      <c r="K8" s="108">
        <v>47195.29</v>
      </c>
      <c r="L8" s="108">
        <v>47195.29</v>
      </c>
      <c r="M8" s="108">
        <v>47195.29</v>
      </c>
      <c r="N8" s="102">
        <v>47195.29</v>
      </c>
      <c r="O8" s="101">
        <v>47195.29</v>
      </c>
      <c r="P8" s="144">
        <f>J8-N8</f>
        <v>0</v>
      </c>
      <c r="Q8" s="92">
        <v>1</v>
      </c>
      <c r="R8" s="92">
        <v>1</v>
      </c>
    </row>
    <row r="9" spans="1:19" s="77" customFormat="1" ht="65.25" customHeight="1">
      <c r="A9" s="96">
        <v>69</v>
      </c>
      <c r="B9" s="38" t="s">
        <v>26</v>
      </c>
      <c r="C9" s="43" t="s">
        <v>28</v>
      </c>
      <c r="D9" s="38" t="s">
        <v>106</v>
      </c>
      <c r="E9" s="38" t="s">
        <v>46</v>
      </c>
      <c r="F9" s="158" t="s">
        <v>207</v>
      </c>
      <c r="G9" s="149" t="s">
        <v>207</v>
      </c>
      <c r="H9" s="159" t="s">
        <v>207</v>
      </c>
      <c r="I9" s="40">
        <v>200</v>
      </c>
      <c r="J9" s="102">
        <v>138147.62</v>
      </c>
      <c r="K9" s="108">
        <v>138147.62</v>
      </c>
      <c r="L9" s="108">
        <v>138147.62</v>
      </c>
      <c r="M9" s="108">
        <v>138147.62</v>
      </c>
      <c r="N9" s="102">
        <v>138147.62</v>
      </c>
      <c r="O9" s="101">
        <v>138147.62</v>
      </c>
      <c r="P9" s="144">
        <f t="shared" ref="P9:P12" si="0">J9-N9</f>
        <v>0</v>
      </c>
      <c r="Q9" s="92">
        <v>1</v>
      </c>
      <c r="R9" s="92">
        <v>1</v>
      </c>
    </row>
    <row r="10" spans="1:19" s="77" customFormat="1" ht="70.5" customHeight="1">
      <c r="A10" s="96">
        <v>70</v>
      </c>
      <c r="B10" s="38" t="s">
        <v>26</v>
      </c>
      <c r="C10" s="43" t="s">
        <v>28</v>
      </c>
      <c r="D10" s="38" t="s">
        <v>107</v>
      </c>
      <c r="E10" s="38" t="s">
        <v>117</v>
      </c>
      <c r="F10" s="158" t="s">
        <v>207</v>
      </c>
      <c r="G10" s="149" t="s">
        <v>207</v>
      </c>
      <c r="H10" s="159" t="s">
        <v>207</v>
      </c>
      <c r="I10" s="40">
        <v>60</v>
      </c>
      <c r="J10" s="102">
        <v>28391.02</v>
      </c>
      <c r="K10" s="108">
        <v>28391.02</v>
      </c>
      <c r="L10" s="108">
        <v>28391.02</v>
      </c>
      <c r="M10" s="108">
        <v>28391.02</v>
      </c>
      <c r="N10" s="102">
        <v>28391.02</v>
      </c>
      <c r="O10" s="101">
        <v>28391.02</v>
      </c>
      <c r="P10" s="144">
        <f t="shared" si="0"/>
        <v>0</v>
      </c>
      <c r="Q10" s="92">
        <v>1</v>
      </c>
      <c r="R10" s="92">
        <v>1</v>
      </c>
    </row>
    <row r="11" spans="1:19" s="77" customFormat="1" ht="55.5" customHeight="1">
      <c r="A11" s="96">
        <v>71</v>
      </c>
      <c r="B11" s="38" t="s">
        <v>26</v>
      </c>
      <c r="C11" s="43" t="s">
        <v>28</v>
      </c>
      <c r="D11" s="38" t="s">
        <v>108</v>
      </c>
      <c r="E11" s="38" t="s">
        <v>46</v>
      </c>
      <c r="F11" s="158" t="s">
        <v>207</v>
      </c>
      <c r="G11" s="149" t="s">
        <v>207</v>
      </c>
      <c r="H11" s="159" t="s">
        <v>207</v>
      </c>
      <c r="I11" s="40">
        <v>300</v>
      </c>
      <c r="J11" s="102">
        <v>116116</v>
      </c>
      <c r="K11" s="108">
        <v>116116</v>
      </c>
      <c r="L11" s="108">
        <v>116116</v>
      </c>
      <c r="M11" s="108">
        <v>116116</v>
      </c>
      <c r="N11" s="102">
        <v>116116</v>
      </c>
      <c r="O11" s="101">
        <v>116116</v>
      </c>
      <c r="P11" s="144">
        <f t="shared" si="0"/>
        <v>0</v>
      </c>
      <c r="Q11" s="92">
        <v>1</v>
      </c>
      <c r="R11" s="92">
        <v>1</v>
      </c>
    </row>
    <row r="12" spans="1:19" s="77" customFormat="1" ht="55.5" customHeight="1">
      <c r="A12" s="96">
        <v>72</v>
      </c>
      <c r="B12" s="38" t="s">
        <v>26</v>
      </c>
      <c r="C12" s="43" t="s">
        <v>28</v>
      </c>
      <c r="D12" s="39" t="s">
        <v>111</v>
      </c>
      <c r="E12" s="39" t="s">
        <v>46</v>
      </c>
      <c r="F12" s="158" t="s">
        <v>207</v>
      </c>
      <c r="G12" s="149" t="s">
        <v>207</v>
      </c>
      <c r="H12" s="160" t="s">
        <v>207</v>
      </c>
      <c r="I12" s="40">
        <v>400</v>
      </c>
      <c r="J12" s="102">
        <v>281870</v>
      </c>
      <c r="K12" s="108">
        <v>281870</v>
      </c>
      <c r="L12" s="108">
        <v>281870</v>
      </c>
      <c r="M12" s="108">
        <v>281870</v>
      </c>
      <c r="N12" s="102">
        <v>281870</v>
      </c>
      <c r="O12" s="101">
        <v>281870</v>
      </c>
      <c r="P12" s="144">
        <f t="shared" si="0"/>
        <v>0</v>
      </c>
      <c r="Q12" s="92">
        <v>1</v>
      </c>
      <c r="R12" s="92">
        <v>1</v>
      </c>
    </row>
    <row r="13" spans="1:19" s="32" customFormat="1" ht="16.5" customHeight="1">
      <c r="A13" s="2"/>
      <c r="I13" s="34" t="s">
        <v>0</v>
      </c>
      <c r="J13" s="147">
        <f>SUM(J8:J12)</f>
        <v>611719.92999999993</v>
      </c>
      <c r="K13" s="147">
        <f t="shared" ref="K13:M13" si="1">SUM(K8:K12)</f>
        <v>611719.92999999993</v>
      </c>
      <c r="L13" s="147">
        <f t="shared" si="1"/>
        <v>611719.92999999993</v>
      </c>
      <c r="M13" s="147">
        <f t="shared" si="1"/>
        <v>611719.92999999993</v>
      </c>
      <c r="N13" s="147">
        <f>SUM(N8:N12)</f>
        <v>611719.92999999993</v>
      </c>
      <c r="O13" s="147">
        <f>SUM(O8:O12)</f>
        <v>611719.92999999993</v>
      </c>
      <c r="P13" s="147">
        <f>SUM(P8:P12)</f>
        <v>0</v>
      </c>
    </row>
    <row r="14" spans="1:19">
      <c r="A14" s="4"/>
      <c r="B14" s="4"/>
      <c r="C14" s="14"/>
      <c r="D14" s="5"/>
      <c r="E14" s="5"/>
      <c r="F14" s="7"/>
      <c r="G14" s="5"/>
      <c r="H14" s="5"/>
      <c r="I14" s="28"/>
      <c r="J14" s="5"/>
      <c r="K14" s="4"/>
      <c r="L14" s="4"/>
      <c r="M14" s="5"/>
      <c r="N14" s="5"/>
      <c r="O14" s="5"/>
      <c r="P14" s="5"/>
      <c r="Q14" s="5"/>
      <c r="R14" s="5"/>
    </row>
    <row r="15" spans="1:19">
      <c r="A15" s="4"/>
      <c r="B15" s="4"/>
      <c r="C15" s="4"/>
      <c r="D15" s="5"/>
      <c r="E15" s="5"/>
      <c r="F15" s="5"/>
      <c r="G15" s="5"/>
      <c r="H15" s="5"/>
      <c r="I15" s="5"/>
      <c r="J15" s="5"/>
      <c r="K15" s="4"/>
      <c r="L15" s="5"/>
      <c r="M15" s="5"/>
      <c r="N15" s="5"/>
      <c r="O15" s="5"/>
      <c r="P15" s="5"/>
      <c r="Q15" s="5"/>
      <c r="R15" s="5"/>
    </row>
    <row r="16" spans="1:19">
      <c r="A16" s="4"/>
      <c r="B16" s="4"/>
      <c r="C16" s="4"/>
      <c r="D16" s="5"/>
      <c r="E16" s="5"/>
      <c r="F16" s="6"/>
      <c r="G16" s="5"/>
      <c r="H16" s="5"/>
      <c r="I16" s="5"/>
      <c r="J16" s="6"/>
      <c r="K16" s="4"/>
      <c r="L16" s="5"/>
      <c r="M16" s="5"/>
      <c r="N16" s="5"/>
      <c r="O16" s="5"/>
      <c r="P16" s="5"/>
      <c r="Q16" s="5"/>
      <c r="R16" s="4"/>
    </row>
    <row r="17" spans="1:18">
      <c r="A17" s="4"/>
      <c r="B17" s="4"/>
      <c r="C17" s="14"/>
      <c r="D17" s="5"/>
      <c r="E17" s="5"/>
      <c r="F17" s="7"/>
      <c r="G17" s="5"/>
      <c r="H17" s="5"/>
      <c r="I17" s="5"/>
      <c r="J17" s="5"/>
      <c r="K17" s="4"/>
      <c r="L17" s="8"/>
      <c r="M17" s="8"/>
      <c r="N17" s="5"/>
      <c r="O17" s="5"/>
      <c r="P17" s="5"/>
      <c r="Q17" s="5"/>
      <c r="R17" s="4"/>
    </row>
    <row r="18" spans="1:18">
      <c r="A18" s="4"/>
      <c r="B18" s="4"/>
      <c r="C18" s="4"/>
      <c r="D18" s="5"/>
      <c r="E18" s="5"/>
      <c r="F18" s="5"/>
      <c r="G18" s="5"/>
      <c r="H18" s="5"/>
      <c r="I18" s="5"/>
      <c r="J18" s="5"/>
      <c r="K18" s="5"/>
      <c r="L18" s="4"/>
      <c r="M18" s="4"/>
      <c r="N18" s="5"/>
      <c r="O18" s="5"/>
      <c r="P18" s="5"/>
      <c r="Q18" s="5"/>
      <c r="R18" s="4"/>
    </row>
    <row r="19" spans="1:18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2"/>
      <c r="Q19" s="12"/>
      <c r="R19" s="12"/>
    </row>
    <row r="20" spans="1:18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2"/>
      <c r="Q20" s="12"/>
      <c r="R20" s="12"/>
    </row>
    <row r="21" spans="1:18" ht="13.8">
      <c r="A21" s="17"/>
      <c r="B21" s="17"/>
      <c r="C21" s="1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8"/>
      <c r="Q21" s="18"/>
      <c r="R21" s="18"/>
    </row>
    <row r="22" spans="1:18" s="13" customFormat="1" ht="14.4">
      <c r="A22" s="24"/>
      <c r="B22" s="25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7"/>
      <c r="R22" s="27"/>
    </row>
    <row r="23" spans="1:18" ht="14.4">
      <c r="A23" s="19"/>
      <c r="B23" s="19"/>
      <c r="C23" s="1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3" customFormat="1" ht="12.75" customHeight="1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</row>
    <row r="25" spans="1:18" ht="12.75" customHeight="1">
      <c r="A25" s="18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</row>
    <row r="26" spans="1:18" ht="14.4">
      <c r="A26" s="19"/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4.4">
      <c r="A27" s="19"/>
      <c r="B27" s="19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4.4">
      <c r="A28" s="19"/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4.4">
      <c r="A29" s="20"/>
      <c r="B29" s="20"/>
      <c r="C29" s="20"/>
      <c r="D29" s="16"/>
      <c r="E29" s="16"/>
      <c r="F29" s="16"/>
      <c r="G29" s="16"/>
      <c r="H29" s="16"/>
      <c r="I29" s="16"/>
      <c r="J29" s="3"/>
      <c r="K29" s="3"/>
      <c r="L29" s="3"/>
      <c r="M29" s="3"/>
      <c r="N29" s="3"/>
      <c r="O29" s="3"/>
      <c r="P29" s="3"/>
      <c r="Q29" s="3"/>
      <c r="R29" s="3"/>
    </row>
    <row r="30" spans="1:18" ht="14.4">
      <c r="A30" s="19"/>
      <c r="B30" s="19"/>
      <c r="C30" s="1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4.4">
      <c r="A31" s="19"/>
      <c r="B31" s="19"/>
      <c r="C31" s="1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4.4">
      <c r="A32" s="19"/>
      <c r="B32" s="19"/>
      <c r="C32" s="1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s="2" customFormat="1" ht="14.4">
      <c r="A33" s="21"/>
      <c r="B33" s="21"/>
      <c r="C33" s="21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14.4">
      <c r="A34" s="19"/>
      <c r="B34" s="22"/>
      <c r="C34" s="2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4.4">
      <c r="A35" s="19"/>
      <c r="B35" s="23"/>
      <c r="C35" s="2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4.4">
      <c r="A36" s="19"/>
      <c r="B36" s="23"/>
      <c r="C36" s="2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4.4">
      <c r="A37" s="19"/>
      <c r="B37" s="23"/>
      <c r="C37" s="2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39999999999999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42" spans="1:18">
      <c r="G42" s="10" t="s">
        <v>15</v>
      </c>
    </row>
  </sheetData>
  <mergeCells count="17">
    <mergeCell ref="A25:R25"/>
    <mergeCell ref="G6:G7"/>
    <mergeCell ref="H6:H7"/>
    <mergeCell ref="I6:I7"/>
    <mergeCell ref="J6:P6"/>
    <mergeCell ref="Q6:R6"/>
    <mergeCell ref="A24:R24"/>
    <mergeCell ref="A2:R2"/>
    <mergeCell ref="A3:R3"/>
    <mergeCell ref="J5:P5"/>
    <mergeCell ref="Q5:R5"/>
    <mergeCell ref="A6:A7"/>
    <mergeCell ref="B6:B7"/>
    <mergeCell ref="C6:C7"/>
    <mergeCell ref="D6:D7"/>
    <mergeCell ref="E6:E7"/>
    <mergeCell ref="F6:F7"/>
  </mergeCells>
  <dataValidations disablePrompts="1" count="1">
    <dataValidation type="list" allowBlank="1" showInputMessage="1" showErrorMessage="1" sqref="F8:F12 B8:B1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showGridLines="0" topLeftCell="A16" zoomScale="90" zoomScaleNormal="90" zoomScaleSheetLayoutView="55" zoomScalePageLayoutView="80" workbookViewId="0">
      <selection activeCell="G36" sqref="G36"/>
    </sheetView>
  </sheetViews>
  <sheetFormatPr baseColWidth="10" defaultColWidth="11.44140625" defaultRowHeight="13.2"/>
  <cols>
    <col min="1" max="1" width="6.44140625" style="10" customWidth="1"/>
    <col min="2" max="2" width="20.6640625" style="10" customWidth="1"/>
    <col min="3" max="3" width="21.5546875" style="10" customWidth="1"/>
    <col min="4" max="4" width="29.6640625" style="10" customWidth="1"/>
    <col min="5" max="9" width="15.88671875" style="10" customWidth="1"/>
    <col min="10" max="10" width="18.6640625" style="10" customWidth="1"/>
    <col min="11" max="11" width="15.109375" style="10" customWidth="1"/>
    <col min="12" max="13" width="14.6640625" style="10" customWidth="1"/>
    <col min="14" max="14" width="17.6640625" style="10" customWidth="1"/>
    <col min="15" max="15" width="19" style="10" customWidth="1"/>
    <col min="16" max="16" width="14.88671875" style="10" customWidth="1"/>
    <col min="17" max="17" width="16.109375" style="10" customWidth="1"/>
    <col min="18" max="18" width="14.5546875" style="10" customWidth="1"/>
    <col min="19" max="19" width="6.6640625" style="10" customWidth="1"/>
    <col min="20" max="16384" width="11.44140625" style="10"/>
  </cols>
  <sheetData>
    <row r="1" spans="1:19" ht="13.8">
      <c r="R1" s="3" t="s">
        <v>18</v>
      </c>
    </row>
    <row r="2" spans="1:19" ht="19.5" customHeight="1">
      <c r="A2" s="187" t="s">
        <v>23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19" ht="20.100000000000001" customHeight="1">
      <c r="A3" s="186" t="s">
        <v>24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</row>
    <row r="4" spans="1:19" ht="20.100000000000001" customHeight="1">
      <c r="A4" s="30" t="s">
        <v>199</v>
      </c>
      <c r="B4" s="15"/>
      <c r="C4" s="15" t="s">
        <v>197</v>
      </c>
      <c r="D4" s="16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"/>
    </row>
    <row r="5" spans="1:19" s="11" customFormat="1" ht="20.100000000000001" customHeight="1">
      <c r="A5" s="36"/>
      <c r="B5" s="36"/>
      <c r="C5" s="36"/>
      <c r="D5" s="36"/>
      <c r="E5" s="36"/>
      <c r="F5" s="36"/>
      <c r="G5" s="37"/>
      <c r="H5" s="37"/>
      <c r="I5" s="37"/>
      <c r="J5" s="165"/>
      <c r="K5" s="165"/>
      <c r="L5" s="165"/>
      <c r="M5" s="165"/>
      <c r="N5" s="165"/>
      <c r="O5" s="165"/>
      <c r="P5" s="165"/>
      <c r="Q5" s="165"/>
      <c r="R5" s="165"/>
    </row>
    <row r="6" spans="1:19" s="11" customFormat="1" ht="19.5" customHeight="1">
      <c r="A6" s="166" t="s">
        <v>6</v>
      </c>
      <c r="B6" s="166" t="s">
        <v>17</v>
      </c>
      <c r="C6" s="166" t="s">
        <v>7</v>
      </c>
      <c r="D6" s="166" t="s">
        <v>8</v>
      </c>
      <c r="E6" s="170" t="s">
        <v>19</v>
      </c>
      <c r="F6" s="166" t="s">
        <v>20</v>
      </c>
      <c r="G6" s="172" t="s">
        <v>3</v>
      </c>
      <c r="H6" s="166" t="s">
        <v>22</v>
      </c>
      <c r="I6" s="166" t="s">
        <v>1</v>
      </c>
      <c r="J6" s="174" t="s">
        <v>2</v>
      </c>
      <c r="K6" s="175"/>
      <c r="L6" s="175"/>
      <c r="M6" s="175"/>
      <c r="N6" s="175"/>
      <c r="O6" s="175"/>
      <c r="P6" s="176"/>
      <c r="Q6" s="177" t="s">
        <v>21</v>
      </c>
      <c r="R6" s="178"/>
    </row>
    <row r="7" spans="1:19" s="11" customFormat="1" ht="38.25" customHeight="1">
      <c r="A7" s="180"/>
      <c r="B7" s="167"/>
      <c r="C7" s="167"/>
      <c r="D7" s="180"/>
      <c r="E7" s="170"/>
      <c r="F7" s="182"/>
      <c r="G7" s="184"/>
      <c r="H7" s="180"/>
      <c r="I7" s="180"/>
      <c r="J7" s="31" t="s">
        <v>4</v>
      </c>
      <c r="K7" s="31" t="s">
        <v>9</v>
      </c>
      <c r="L7" s="31" t="s">
        <v>10</v>
      </c>
      <c r="M7" s="31" t="s">
        <v>11</v>
      </c>
      <c r="N7" s="31" t="s">
        <v>5</v>
      </c>
      <c r="O7" s="31" t="s">
        <v>12</v>
      </c>
      <c r="P7" s="31" t="s">
        <v>13</v>
      </c>
      <c r="Q7" s="44" t="s">
        <v>14</v>
      </c>
      <c r="R7" s="44" t="s">
        <v>16</v>
      </c>
      <c r="S7" s="29"/>
    </row>
    <row r="8" spans="1:19" s="32" customFormat="1" ht="44.25" customHeight="1">
      <c r="A8" s="96">
        <v>73</v>
      </c>
      <c r="B8" s="38" t="s">
        <v>26</v>
      </c>
      <c r="C8" s="43" t="s">
        <v>28</v>
      </c>
      <c r="D8" s="38" t="s">
        <v>109</v>
      </c>
      <c r="E8" s="38" t="s">
        <v>46</v>
      </c>
      <c r="F8" s="158" t="s">
        <v>207</v>
      </c>
      <c r="G8" s="158" t="s">
        <v>207</v>
      </c>
      <c r="H8" s="158" t="s">
        <v>207</v>
      </c>
      <c r="I8" s="40">
        <v>60</v>
      </c>
      <c r="J8" s="102">
        <v>45805.9</v>
      </c>
      <c r="K8" s="98">
        <v>45805.9</v>
      </c>
      <c r="L8" s="98">
        <v>45805.9</v>
      </c>
      <c r="M8" s="98">
        <v>45805.9</v>
      </c>
      <c r="N8" s="101">
        <v>45805.9</v>
      </c>
      <c r="O8" s="102">
        <v>45805.9</v>
      </c>
      <c r="P8" s="143">
        <f>J8-N8</f>
        <v>0</v>
      </c>
      <c r="Q8" s="92">
        <v>1</v>
      </c>
      <c r="R8" s="92">
        <v>1</v>
      </c>
    </row>
    <row r="9" spans="1:19" s="32" customFormat="1" ht="43.5" customHeight="1">
      <c r="A9" s="96">
        <v>74</v>
      </c>
      <c r="B9" s="38" t="s">
        <v>26</v>
      </c>
      <c r="C9" s="43" t="s">
        <v>28</v>
      </c>
      <c r="D9" s="38" t="s">
        <v>110</v>
      </c>
      <c r="E9" s="38" t="s">
        <v>46</v>
      </c>
      <c r="F9" s="158" t="s">
        <v>207</v>
      </c>
      <c r="G9" s="149" t="s">
        <v>207</v>
      </c>
      <c r="H9" s="162" t="s">
        <v>207</v>
      </c>
      <c r="I9" s="40">
        <v>30</v>
      </c>
      <c r="J9" s="102">
        <v>66193.62</v>
      </c>
      <c r="K9" s="98">
        <v>66193.62</v>
      </c>
      <c r="L9" s="98">
        <v>66193.62</v>
      </c>
      <c r="M9" s="98">
        <v>66193.62</v>
      </c>
      <c r="N9" s="101">
        <v>66193.62</v>
      </c>
      <c r="O9" s="102">
        <v>66193.62</v>
      </c>
      <c r="P9" s="143">
        <f t="shared" ref="P9:P12" si="0">J9-N9</f>
        <v>0</v>
      </c>
      <c r="Q9" s="92">
        <v>1</v>
      </c>
      <c r="R9" s="92">
        <v>1</v>
      </c>
    </row>
    <row r="10" spans="1:19" s="32" customFormat="1" ht="54.75" customHeight="1">
      <c r="A10" s="96">
        <v>75</v>
      </c>
      <c r="B10" s="38" t="s">
        <v>26</v>
      </c>
      <c r="C10" s="43" t="s">
        <v>28</v>
      </c>
      <c r="D10" s="38" t="s">
        <v>112</v>
      </c>
      <c r="E10" s="38" t="s">
        <v>46</v>
      </c>
      <c r="F10" s="158" t="s">
        <v>207</v>
      </c>
      <c r="G10" s="149" t="s">
        <v>156</v>
      </c>
      <c r="H10" s="150" t="s">
        <v>158</v>
      </c>
      <c r="I10" s="40">
        <v>7442</v>
      </c>
      <c r="J10" s="102">
        <v>302610</v>
      </c>
      <c r="K10" s="98">
        <v>302610</v>
      </c>
      <c r="L10" s="98">
        <v>302610</v>
      </c>
      <c r="M10" s="98">
        <v>302610</v>
      </c>
      <c r="N10" s="101">
        <v>302610</v>
      </c>
      <c r="O10" s="102">
        <v>302610</v>
      </c>
      <c r="P10" s="143">
        <f t="shared" si="0"/>
        <v>0</v>
      </c>
      <c r="Q10" s="92">
        <v>1</v>
      </c>
      <c r="R10" s="92">
        <v>1</v>
      </c>
    </row>
    <row r="11" spans="1:19" s="32" customFormat="1" ht="48.75" customHeight="1">
      <c r="A11" s="96">
        <v>76</v>
      </c>
      <c r="B11" s="38" t="s">
        <v>26</v>
      </c>
      <c r="C11" s="43" t="s">
        <v>28</v>
      </c>
      <c r="D11" s="38" t="s">
        <v>113</v>
      </c>
      <c r="E11" s="38" t="s">
        <v>40</v>
      </c>
      <c r="F11" s="158" t="s">
        <v>207</v>
      </c>
      <c r="G11" s="149" t="s">
        <v>207</v>
      </c>
      <c r="H11" s="162" t="s">
        <v>207</v>
      </c>
      <c r="I11" s="40">
        <v>800</v>
      </c>
      <c r="J11" s="102">
        <v>62531.25</v>
      </c>
      <c r="K11" s="98">
        <v>62531.25</v>
      </c>
      <c r="L11" s="98">
        <v>62531.25</v>
      </c>
      <c r="M11" s="98">
        <v>62531.25</v>
      </c>
      <c r="N11" s="101">
        <v>62531.25</v>
      </c>
      <c r="O11" s="102">
        <v>62531.25</v>
      </c>
      <c r="P11" s="143">
        <f t="shared" si="0"/>
        <v>0</v>
      </c>
      <c r="Q11" s="92">
        <v>1</v>
      </c>
      <c r="R11" s="92">
        <v>1</v>
      </c>
    </row>
    <row r="12" spans="1:19" s="32" customFormat="1" ht="47.25" customHeight="1">
      <c r="A12" s="96">
        <v>77</v>
      </c>
      <c r="B12" s="38" t="s">
        <v>26</v>
      </c>
      <c r="C12" s="43" t="s">
        <v>28</v>
      </c>
      <c r="D12" s="38" t="s">
        <v>115</v>
      </c>
      <c r="E12" s="38" t="s">
        <v>46</v>
      </c>
      <c r="F12" s="158" t="s">
        <v>207</v>
      </c>
      <c r="G12" s="149" t="s">
        <v>207</v>
      </c>
      <c r="H12" s="162" t="s">
        <v>207</v>
      </c>
      <c r="I12" s="40">
        <v>7440</v>
      </c>
      <c r="J12" s="102">
        <v>56260</v>
      </c>
      <c r="K12" s="98">
        <v>56260</v>
      </c>
      <c r="L12" s="98">
        <v>56260</v>
      </c>
      <c r="M12" s="98">
        <v>56260</v>
      </c>
      <c r="N12" s="101">
        <v>56260</v>
      </c>
      <c r="O12" s="102">
        <v>56260</v>
      </c>
      <c r="P12" s="143">
        <f t="shared" si="0"/>
        <v>0</v>
      </c>
      <c r="Q12" s="92">
        <v>1</v>
      </c>
      <c r="R12" s="92">
        <v>1</v>
      </c>
    </row>
    <row r="13" spans="1:19" s="32" customFormat="1" ht="19.5" customHeight="1">
      <c r="A13" s="96"/>
      <c r="B13" s="93"/>
      <c r="C13" s="93"/>
      <c r="D13" s="111"/>
      <c r="E13" s="93"/>
      <c r="F13" s="93"/>
      <c r="G13" s="93"/>
      <c r="H13" s="93"/>
      <c r="I13" s="148" t="s">
        <v>192</v>
      </c>
      <c r="J13" s="100">
        <f>SUM(J8:J12)</f>
        <v>533400.77</v>
      </c>
      <c r="K13" s="100">
        <f t="shared" ref="K13:P13" si="1">SUM(K8:K12)</f>
        <v>533400.77</v>
      </c>
      <c r="L13" s="100">
        <f t="shared" si="1"/>
        <v>533400.77</v>
      </c>
      <c r="M13" s="100">
        <f t="shared" si="1"/>
        <v>533400.77</v>
      </c>
      <c r="N13" s="100">
        <f t="shared" si="1"/>
        <v>533400.77</v>
      </c>
      <c r="O13" s="100">
        <f t="shared" si="1"/>
        <v>533400.77</v>
      </c>
      <c r="P13" s="100">
        <f t="shared" si="1"/>
        <v>0</v>
      </c>
      <c r="Q13" s="93"/>
      <c r="R13" s="93"/>
    </row>
    <row r="14" spans="1:19" s="32" customFormat="1" ht="16.5" customHeight="1">
      <c r="A14" s="2"/>
      <c r="I14" s="34" t="s">
        <v>0</v>
      </c>
      <c r="J14" s="147">
        <f>SUM(J13)</f>
        <v>533400.77</v>
      </c>
      <c r="K14" s="147">
        <f t="shared" ref="K14:P14" si="2">SUM(K13)</f>
        <v>533400.77</v>
      </c>
      <c r="L14" s="147">
        <f t="shared" si="2"/>
        <v>533400.77</v>
      </c>
      <c r="M14" s="147">
        <f t="shared" si="2"/>
        <v>533400.77</v>
      </c>
      <c r="N14" s="147">
        <f t="shared" si="2"/>
        <v>533400.77</v>
      </c>
      <c r="O14" s="147">
        <f t="shared" si="2"/>
        <v>533400.77</v>
      </c>
      <c r="P14" s="147">
        <f t="shared" si="2"/>
        <v>0</v>
      </c>
    </row>
    <row r="15" spans="1:19">
      <c r="A15" s="4"/>
      <c r="B15" s="4"/>
      <c r="C15" s="14"/>
      <c r="D15" s="5"/>
      <c r="E15" s="5"/>
      <c r="F15" s="7"/>
      <c r="G15" s="5"/>
      <c r="H15" s="5"/>
      <c r="I15" s="28"/>
      <c r="J15" s="5"/>
      <c r="K15" s="4"/>
      <c r="L15" s="4"/>
      <c r="M15" s="5"/>
      <c r="N15" s="5"/>
      <c r="O15" s="5"/>
      <c r="P15" s="5"/>
      <c r="Q15" s="5"/>
      <c r="R15" s="5"/>
    </row>
    <row r="16" spans="1:19">
      <c r="A16" s="4"/>
      <c r="B16" s="4"/>
      <c r="C16" s="4"/>
      <c r="D16" s="5"/>
      <c r="E16" s="5"/>
      <c r="F16" s="5"/>
      <c r="G16" s="5"/>
      <c r="H16" s="5"/>
      <c r="I16" s="5"/>
      <c r="J16" s="5"/>
      <c r="K16" s="4"/>
      <c r="L16" s="5"/>
      <c r="M16" s="5"/>
      <c r="N16" s="5"/>
      <c r="O16" s="5"/>
      <c r="P16" s="5"/>
      <c r="Q16" s="5"/>
      <c r="R16" s="5"/>
    </row>
    <row r="17" spans="1:18">
      <c r="A17" s="4"/>
      <c r="B17" s="4"/>
      <c r="C17" s="4"/>
      <c r="D17" s="5"/>
      <c r="E17" s="5"/>
      <c r="F17" s="6"/>
      <c r="G17" s="5"/>
      <c r="H17" s="5"/>
      <c r="I17" s="5"/>
      <c r="J17" s="6"/>
      <c r="K17" s="4"/>
      <c r="L17" s="5"/>
      <c r="M17" s="5"/>
      <c r="N17" s="5"/>
      <c r="O17" s="5"/>
      <c r="P17" s="5"/>
      <c r="Q17" s="5"/>
      <c r="R17" s="4"/>
    </row>
    <row r="18" spans="1:18">
      <c r="A18" s="4"/>
      <c r="B18" s="4"/>
      <c r="C18" s="14"/>
      <c r="D18" s="5"/>
      <c r="E18" s="5"/>
      <c r="F18" s="7"/>
      <c r="G18" s="5"/>
      <c r="H18" s="5"/>
      <c r="I18" s="5"/>
      <c r="J18" s="5"/>
      <c r="K18" s="4"/>
      <c r="L18" s="8"/>
      <c r="M18" s="8"/>
      <c r="N18" s="5"/>
      <c r="O18" s="5"/>
      <c r="P18" s="5"/>
      <c r="Q18" s="5"/>
      <c r="R18" s="4"/>
    </row>
    <row r="19" spans="1:18">
      <c r="A19" s="4"/>
      <c r="B19" s="4"/>
      <c r="C19" s="4"/>
      <c r="D19" s="5"/>
      <c r="E19" s="5"/>
      <c r="F19" s="5"/>
      <c r="G19" s="5"/>
      <c r="H19" s="5"/>
      <c r="I19" s="5"/>
      <c r="J19" s="5"/>
      <c r="K19" s="5"/>
      <c r="L19" s="4"/>
      <c r="M19" s="4"/>
      <c r="N19" s="5"/>
      <c r="O19" s="5"/>
      <c r="P19" s="5"/>
      <c r="Q19" s="5"/>
      <c r="R19" s="4"/>
    </row>
    <row r="20" spans="1:18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2"/>
      <c r="Q20" s="12"/>
      <c r="R20" s="12"/>
    </row>
    <row r="21" spans="1:18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2"/>
      <c r="Q21" s="12"/>
      <c r="R21" s="12"/>
    </row>
    <row r="22" spans="1:18" ht="13.8">
      <c r="A22" s="17"/>
      <c r="B22" s="17"/>
      <c r="C22" s="1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8"/>
      <c r="Q22" s="18"/>
      <c r="R22" s="18"/>
    </row>
    <row r="23" spans="1:18" s="13" customFormat="1" ht="14.4">
      <c r="A23" s="24"/>
      <c r="B23" s="25"/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7"/>
      <c r="R23" s="27"/>
    </row>
    <row r="24" spans="1:18" ht="14.4">
      <c r="A24" s="19"/>
      <c r="B24" s="19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3" customFormat="1" ht="12.75" customHeight="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</row>
    <row r="26" spans="1:18" ht="12.75" customHeight="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</row>
    <row r="27" spans="1:18" ht="14.4">
      <c r="A27" s="19"/>
      <c r="B27" s="19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4.4">
      <c r="A28" s="19"/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4.4">
      <c r="A29" s="19"/>
      <c r="B29" s="19"/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4.4">
      <c r="A30" s="20"/>
      <c r="B30" s="20"/>
      <c r="C30" s="20"/>
      <c r="D30" s="16"/>
      <c r="E30" s="16"/>
      <c r="F30" s="16"/>
      <c r="G30" s="16"/>
      <c r="H30" s="16"/>
      <c r="I30" s="16"/>
      <c r="J30" s="3"/>
      <c r="K30" s="3"/>
      <c r="L30" s="3"/>
      <c r="M30" s="3"/>
      <c r="N30" s="3"/>
      <c r="O30" s="3"/>
      <c r="P30" s="3"/>
      <c r="Q30" s="3"/>
      <c r="R30" s="3"/>
    </row>
    <row r="31" spans="1:18" ht="14.4">
      <c r="A31" s="19"/>
      <c r="B31" s="19"/>
      <c r="C31" s="1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4.4">
      <c r="A32" s="19"/>
      <c r="B32" s="19"/>
      <c r="C32" s="1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4.4">
      <c r="A33" s="19"/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s="2" customFormat="1" ht="14.4">
      <c r="A34" s="21"/>
      <c r="B34" s="21"/>
      <c r="C34" s="2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4.4">
      <c r="A35" s="19"/>
      <c r="B35" s="22"/>
      <c r="C35" s="2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4.4">
      <c r="A36" s="19"/>
      <c r="B36" s="23"/>
      <c r="C36" s="2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4.4">
      <c r="A37" s="19"/>
      <c r="B37" s="23"/>
      <c r="C37" s="2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4.4">
      <c r="A38" s="19"/>
      <c r="B38" s="23"/>
      <c r="C38" s="2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39999999999999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3" spans="1:18">
      <c r="G43" s="10" t="s">
        <v>15</v>
      </c>
    </row>
  </sheetData>
  <mergeCells count="17">
    <mergeCell ref="A26:R26"/>
    <mergeCell ref="G6:G7"/>
    <mergeCell ref="H6:H7"/>
    <mergeCell ref="I6:I7"/>
    <mergeCell ref="J6:P6"/>
    <mergeCell ref="Q6:R6"/>
    <mergeCell ref="A25:R25"/>
    <mergeCell ref="A2:R2"/>
    <mergeCell ref="A3:R3"/>
    <mergeCell ref="J5:P5"/>
    <mergeCell ref="Q5:R5"/>
    <mergeCell ref="A6:A7"/>
    <mergeCell ref="B6:B7"/>
    <mergeCell ref="C6:C7"/>
    <mergeCell ref="D6:D7"/>
    <mergeCell ref="E6:E7"/>
    <mergeCell ref="F6:F7"/>
  </mergeCells>
  <dataValidations count="1">
    <dataValidation type="list" allowBlank="1" showInputMessage="1" showErrorMessage="1" sqref="B8:B13 F8:F12 G8:H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3" orientation="landscape" r:id="rId1"/>
  <headerFooter>
    <oddFooter>&amp;C&amp;14Página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showGridLines="0" zoomScale="90" zoomScaleNormal="90" zoomScaleSheetLayoutView="55" zoomScalePageLayoutView="80" workbookViewId="0">
      <selection activeCell="G33" sqref="G33"/>
    </sheetView>
  </sheetViews>
  <sheetFormatPr baseColWidth="10" defaultColWidth="11.44140625" defaultRowHeight="13.2"/>
  <cols>
    <col min="1" max="1" width="6.44140625" style="10" customWidth="1"/>
    <col min="2" max="2" width="20.6640625" style="10" customWidth="1"/>
    <col min="3" max="3" width="21.5546875" style="10" customWidth="1"/>
    <col min="4" max="4" width="29.6640625" style="10" customWidth="1"/>
    <col min="5" max="9" width="15.88671875" style="10" customWidth="1"/>
    <col min="10" max="10" width="18.6640625" style="10" customWidth="1"/>
    <col min="11" max="11" width="15.109375" style="10" customWidth="1"/>
    <col min="12" max="13" width="14.6640625" style="10" customWidth="1"/>
    <col min="14" max="14" width="17.6640625" style="10" customWidth="1"/>
    <col min="15" max="15" width="19" style="10" customWidth="1"/>
    <col min="16" max="16" width="14.88671875" style="10" customWidth="1"/>
    <col min="17" max="17" width="16.109375" style="10" customWidth="1"/>
    <col min="18" max="18" width="14.5546875" style="10" customWidth="1"/>
    <col min="19" max="19" width="6.6640625" style="10" customWidth="1"/>
    <col min="20" max="16384" width="11.44140625" style="10"/>
  </cols>
  <sheetData>
    <row r="1" spans="1:19" ht="13.8">
      <c r="R1" s="61" t="s">
        <v>18</v>
      </c>
    </row>
    <row r="2" spans="1:19" ht="18.75" customHeight="1">
      <c r="A2" s="163" t="s">
        <v>23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9" s="64" customFormat="1" ht="20.100000000000001" customHeight="1">
      <c r="A3" s="188" t="s">
        <v>24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19" ht="20.100000000000001" customHeight="1">
      <c r="A4" s="30" t="s">
        <v>199</v>
      </c>
      <c r="B4" s="15"/>
      <c r="C4" s="15" t="s">
        <v>198</v>
      </c>
      <c r="D4" s="16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"/>
    </row>
    <row r="5" spans="1:19" s="11" customFormat="1" ht="20.100000000000001" customHeight="1">
      <c r="A5" s="36"/>
      <c r="B5" s="36"/>
      <c r="C5" s="36"/>
      <c r="D5" s="36"/>
      <c r="E5" s="36"/>
      <c r="F5" s="36"/>
      <c r="G5" s="37"/>
      <c r="H5" s="37"/>
      <c r="I5" s="37"/>
      <c r="J5" s="165"/>
      <c r="K5" s="165"/>
      <c r="L5" s="165"/>
      <c r="M5" s="165"/>
      <c r="N5" s="165"/>
      <c r="O5" s="165"/>
      <c r="P5" s="165"/>
      <c r="Q5" s="165"/>
      <c r="R5" s="165"/>
    </row>
    <row r="6" spans="1:19" s="11" customFormat="1" ht="19.5" customHeight="1">
      <c r="A6" s="166" t="s">
        <v>6</v>
      </c>
      <c r="B6" s="166" t="s">
        <v>17</v>
      </c>
      <c r="C6" s="166" t="s">
        <v>7</v>
      </c>
      <c r="D6" s="166" t="s">
        <v>8</v>
      </c>
      <c r="E6" s="170" t="s">
        <v>19</v>
      </c>
      <c r="F6" s="166" t="s">
        <v>20</v>
      </c>
      <c r="G6" s="172" t="s">
        <v>3</v>
      </c>
      <c r="H6" s="166" t="s">
        <v>22</v>
      </c>
      <c r="I6" s="166" t="s">
        <v>1</v>
      </c>
      <c r="J6" s="174" t="s">
        <v>2</v>
      </c>
      <c r="K6" s="175"/>
      <c r="L6" s="175"/>
      <c r="M6" s="175"/>
      <c r="N6" s="175"/>
      <c r="O6" s="175"/>
      <c r="P6" s="176"/>
      <c r="Q6" s="177" t="s">
        <v>21</v>
      </c>
      <c r="R6" s="178"/>
    </row>
    <row r="7" spans="1:19" s="11" customFormat="1" ht="38.25" customHeight="1">
      <c r="A7" s="180"/>
      <c r="B7" s="167"/>
      <c r="C7" s="167"/>
      <c r="D7" s="180"/>
      <c r="E7" s="170"/>
      <c r="F7" s="182"/>
      <c r="G7" s="184"/>
      <c r="H7" s="180"/>
      <c r="I7" s="180"/>
      <c r="J7" s="31" t="s">
        <v>4</v>
      </c>
      <c r="K7" s="31" t="s">
        <v>9</v>
      </c>
      <c r="L7" s="31" t="s">
        <v>10</v>
      </c>
      <c r="M7" s="31" t="s">
        <v>11</v>
      </c>
      <c r="N7" s="31" t="s">
        <v>5</v>
      </c>
      <c r="O7" s="31" t="s">
        <v>12</v>
      </c>
      <c r="P7" s="31" t="s">
        <v>13</v>
      </c>
      <c r="Q7" s="44" t="s">
        <v>14</v>
      </c>
      <c r="R7" s="44" t="s">
        <v>16</v>
      </c>
      <c r="S7" s="29"/>
    </row>
    <row r="8" spans="1:19" s="77" customFormat="1" ht="41.25" customHeight="1">
      <c r="A8" s="96">
        <v>78</v>
      </c>
      <c r="B8" s="38" t="s">
        <v>26</v>
      </c>
      <c r="C8" s="43" t="s">
        <v>28</v>
      </c>
      <c r="D8" s="38" t="s">
        <v>114</v>
      </c>
      <c r="E8" s="38" t="s">
        <v>46</v>
      </c>
      <c r="F8" s="158" t="s">
        <v>207</v>
      </c>
      <c r="G8" s="158" t="s">
        <v>207</v>
      </c>
      <c r="H8" s="158" t="s">
        <v>207</v>
      </c>
      <c r="I8" s="40">
        <v>250</v>
      </c>
      <c r="J8" s="102">
        <v>108110</v>
      </c>
      <c r="K8" s="102">
        <v>108110</v>
      </c>
      <c r="L8" s="102">
        <v>108110</v>
      </c>
      <c r="M8" s="102">
        <v>108110</v>
      </c>
      <c r="N8" s="102">
        <v>108110</v>
      </c>
      <c r="O8" s="101">
        <v>108110</v>
      </c>
      <c r="P8" s="144">
        <f>J8-N8</f>
        <v>0</v>
      </c>
      <c r="Q8" s="92">
        <v>1</v>
      </c>
      <c r="R8" s="92">
        <v>1</v>
      </c>
    </row>
    <row r="9" spans="1:19" s="32" customFormat="1" ht="15" customHeight="1">
      <c r="A9" s="141"/>
      <c r="B9" s="141"/>
      <c r="C9" s="141"/>
      <c r="D9" s="15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</row>
    <row r="10" spans="1:19" s="32" customFormat="1" ht="16.5" customHeight="1">
      <c r="A10" s="2"/>
      <c r="I10" s="34" t="s">
        <v>0</v>
      </c>
      <c r="J10" s="46">
        <f>SUM(J8:J9)</f>
        <v>108110</v>
      </c>
      <c r="K10" s="46">
        <f t="shared" ref="K10:P10" si="0">SUM(K8:K9)</f>
        <v>108110</v>
      </c>
      <c r="L10" s="46">
        <f t="shared" si="0"/>
        <v>108110</v>
      </c>
      <c r="M10" s="46">
        <f t="shared" si="0"/>
        <v>108110</v>
      </c>
      <c r="N10" s="46">
        <f t="shared" si="0"/>
        <v>108110</v>
      </c>
      <c r="O10" s="46">
        <f t="shared" si="0"/>
        <v>108110</v>
      </c>
      <c r="P10" s="46">
        <f t="shared" si="0"/>
        <v>0</v>
      </c>
    </row>
    <row r="11" spans="1:19">
      <c r="A11" s="4"/>
      <c r="B11" s="4"/>
      <c r="C11" s="14"/>
      <c r="D11" s="5"/>
      <c r="E11" s="5"/>
      <c r="F11" s="7"/>
      <c r="G11" s="5"/>
      <c r="H11" s="5"/>
      <c r="I11" s="28"/>
      <c r="J11" s="5"/>
      <c r="K11" s="4"/>
      <c r="L11" s="4"/>
      <c r="M11" s="5"/>
      <c r="N11" s="5"/>
      <c r="O11" s="5"/>
      <c r="P11" s="5"/>
      <c r="Q11" s="5"/>
      <c r="R11" s="5"/>
    </row>
    <row r="12" spans="1:19">
      <c r="A12" s="4"/>
      <c r="B12" s="4"/>
      <c r="C12" s="4"/>
      <c r="D12" s="5"/>
      <c r="E12" s="5"/>
      <c r="F12" s="5"/>
      <c r="G12" s="5"/>
      <c r="H12" s="5"/>
      <c r="I12" s="5"/>
      <c r="J12" s="5"/>
      <c r="K12" s="4"/>
      <c r="L12" s="5"/>
      <c r="M12" s="5"/>
      <c r="N12" s="5"/>
      <c r="O12" s="5"/>
      <c r="P12" s="5"/>
      <c r="Q12" s="5"/>
      <c r="R12" s="5"/>
    </row>
    <row r="13" spans="1:19">
      <c r="A13" s="4"/>
      <c r="B13" s="4"/>
      <c r="C13" s="4"/>
      <c r="D13" s="5"/>
      <c r="E13" s="5"/>
      <c r="F13" s="6"/>
      <c r="G13" s="5"/>
      <c r="H13" s="5"/>
      <c r="I13" s="5"/>
      <c r="J13" s="6"/>
      <c r="K13" s="4"/>
      <c r="L13" s="5"/>
      <c r="M13" s="5"/>
      <c r="N13" s="5"/>
      <c r="O13" s="5"/>
      <c r="P13" s="5"/>
      <c r="Q13" s="5"/>
      <c r="R13" s="4"/>
    </row>
    <row r="14" spans="1:19">
      <c r="A14" s="4"/>
      <c r="B14" s="4"/>
      <c r="C14" s="14"/>
      <c r="D14" s="5"/>
      <c r="E14" s="5"/>
      <c r="F14" s="7"/>
      <c r="G14" s="5"/>
      <c r="H14" s="5"/>
      <c r="I14" s="5"/>
      <c r="J14" s="5"/>
      <c r="K14" s="4"/>
      <c r="L14" s="8"/>
      <c r="M14" s="8"/>
      <c r="N14" s="5"/>
      <c r="O14" s="5"/>
      <c r="P14" s="5"/>
      <c r="Q14" s="5"/>
      <c r="R14" s="4"/>
    </row>
    <row r="15" spans="1:19">
      <c r="A15" s="4"/>
      <c r="B15" s="4"/>
      <c r="C15" s="4"/>
      <c r="D15" s="5"/>
      <c r="E15" s="5"/>
      <c r="F15" s="5"/>
      <c r="G15" s="5"/>
      <c r="H15" s="5"/>
      <c r="I15" s="5"/>
      <c r="J15" s="5"/>
      <c r="K15" s="5"/>
      <c r="L15" s="4"/>
      <c r="M15" s="4"/>
      <c r="N15" s="5"/>
      <c r="O15" s="5"/>
      <c r="P15" s="5"/>
      <c r="Q15" s="5"/>
      <c r="R15" s="4"/>
    </row>
    <row r="16" spans="1:1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2"/>
      <c r="Q16" s="12"/>
      <c r="R16" s="12"/>
    </row>
    <row r="17" spans="1:18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2"/>
      <c r="Q17" s="12"/>
      <c r="R17" s="12"/>
    </row>
    <row r="18" spans="1:18" ht="13.8">
      <c r="A18" s="17"/>
      <c r="B18" s="17"/>
      <c r="C18" s="1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8"/>
      <c r="Q18" s="18"/>
      <c r="R18" s="18"/>
    </row>
    <row r="19" spans="1:18" s="13" customFormat="1" ht="14.4">
      <c r="A19" s="24"/>
      <c r="B19" s="25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7"/>
      <c r="R19" s="27"/>
    </row>
    <row r="20" spans="1:18" ht="14.4">
      <c r="A20" s="19"/>
      <c r="B20" s="19"/>
      <c r="C20" s="1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3" customFormat="1" ht="12.75" customHeight="1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</row>
    <row r="22" spans="1:18" ht="12.75" customHeight="1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</row>
    <row r="23" spans="1:18" ht="14.4">
      <c r="A23" s="19"/>
      <c r="B23" s="19"/>
      <c r="C23" s="1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4.4">
      <c r="A24" s="19"/>
      <c r="B24" s="19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4.4">
      <c r="A25" s="19"/>
      <c r="B25" s="19"/>
      <c r="C25" s="1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4.4">
      <c r="A26" s="20"/>
      <c r="B26" s="20"/>
      <c r="C26" s="20"/>
      <c r="D26" s="16"/>
      <c r="E26" s="16"/>
      <c r="F26" s="16"/>
      <c r="G26" s="16"/>
      <c r="H26" s="16"/>
      <c r="I26" s="16"/>
      <c r="J26" s="3"/>
      <c r="K26" s="3"/>
      <c r="L26" s="3"/>
      <c r="M26" s="3"/>
      <c r="N26" s="3"/>
      <c r="O26" s="3"/>
      <c r="P26" s="3"/>
      <c r="Q26" s="3"/>
      <c r="R26" s="3"/>
    </row>
    <row r="27" spans="1:18" ht="14.4">
      <c r="A27" s="19"/>
      <c r="B27" s="19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4.4">
      <c r="A28" s="19"/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4.4">
      <c r="A29" s="19"/>
      <c r="B29" s="19"/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2" customFormat="1" ht="14.4">
      <c r="A30" s="21"/>
      <c r="B30" s="21"/>
      <c r="C30" s="21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4.4">
      <c r="A31" s="19"/>
      <c r="B31" s="22"/>
      <c r="C31" s="2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4.4">
      <c r="A32" s="19"/>
      <c r="B32" s="23"/>
      <c r="C32" s="2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4.4">
      <c r="A33" s="19"/>
      <c r="B33" s="23"/>
      <c r="C33" s="2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4.4">
      <c r="A34" s="19"/>
      <c r="B34" s="23"/>
      <c r="C34" s="2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39999999999999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9" spans="1:18">
      <c r="G39" s="10" t="s">
        <v>15</v>
      </c>
    </row>
  </sheetData>
  <mergeCells count="17">
    <mergeCell ref="A22:R22"/>
    <mergeCell ref="G6:G7"/>
    <mergeCell ref="H6:H7"/>
    <mergeCell ref="I6:I7"/>
    <mergeCell ref="J6:P6"/>
    <mergeCell ref="Q6:R6"/>
    <mergeCell ref="A21:R21"/>
    <mergeCell ref="A2:R2"/>
    <mergeCell ref="A3:R3"/>
    <mergeCell ref="J5:P5"/>
    <mergeCell ref="Q5:R5"/>
    <mergeCell ref="A6:A7"/>
    <mergeCell ref="B6:B7"/>
    <mergeCell ref="C6:C7"/>
    <mergeCell ref="D6:D7"/>
    <mergeCell ref="E6:E7"/>
    <mergeCell ref="F6:F7"/>
  </mergeCells>
  <dataValidations count="1">
    <dataValidation type="list" allowBlank="1" showInputMessage="1" showErrorMessage="1" sqref="F8:H8 B8:B9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3" orientation="landscape" r:id="rId1"/>
  <headerFooter>
    <oddFooter>&amp;C&amp;14Página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OP-3 FISM</vt:lpstr>
      <vt:lpstr>OP-3 REND FISM</vt:lpstr>
      <vt:lpstr>OP-3 FORTAMUN</vt:lpstr>
      <vt:lpstr>OP-3 GASTO CORRIENTE</vt:lpstr>
      <vt:lpstr>OP-3 FAEISM</vt:lpstr>
      <vt:lpstr>'OP-3 FISM'!Área_de_impresión</vt:lpstr>
      <vt:lpstr>'OP-3 FORTAMUN'!Área_de_impresión</vt:lpstr>
      <vt:lpstr>'OP-3 REND FISM'!Área_de_impresión</vt:lpstr>
      <vt:lpstr>'OP-3 FISM'!Títulos_a_imprimir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Ernesto Díaz Márquez</cp:lastModifiedBy>
  <cp:lastPrinted>2023-04-27T20:37:58Z</cp:lastPrinted>
  <dcterms:created xsi:type="dcterms:W3CDTF">2008-11-04T10:53:46Z</dcterms:created>
  <dcterms:modified xsi:type="dcterms:W3CDTF">2023-09-14T07:33:38Z</dcterms:modified>
</cp:coreProperties>
</file>