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CUENTA PUBLICA BENITO JUAREZ 2022\ARCHIVOS EXCEL CUENTA PUBLICA 2022 PNT\4.3. IP\"/>
    </mc:Choice>
  </mc:AlternateContent>
  <bookViews>
    <workbookView xWindow="-108" yWindow="-108" windowWidth="19440" windowHeight="12240"/>
  </bookViews>
  <sheets>
    <sheet name="IP-5 Fondo General" sheetId="18" r:id="rId1"/>
    <sheet name="IP-5 Fomento Municipal" sheetId="20" r:id="rId2"/>
    <sheet name="IP-5 Fondo Infraestructura" sheetId="21" r:id="rId3"/>
    <sheet name="IP-5 FEIEF" sheetId="22" r:id="rId4"/>
    <sheet name="IP-5 FAEISM" sheetId="23" r:id="rId5"/>
    <sheet name="IP-5 FAISM-DF" sheetId="24" r:id="rId6"/>
    <sheet name="IP-5 FORTAMUN" sheetId="25" r:id="rId7"/>
  </sheets>
  <externalReferences>
    <externalReference r:id="rId8"/>
    <externalReference r:id="rId9"/>
    <externalReference r:id="rId10"/>
  </externalReferences>
  <definedNames>
    <definedName name="_xlnm.Print_Area" localSheetId="4">'IP-5 FAEISM'!$A$1:$M$48</definedName>
    <definedName name="_xlnm.Print_Area" localSheetId="5">'IP-5 FAISM-DF'!$A$1:$M$44</definedName>
    <definedName name="_xlnm.Print_Area" localSheetId="3">'IP-5 FEIEF'!$A$1:$M$43</definedName>
    <definedName name="_xlnm.Print_Area" localSheetId="1">'IP-5 Fomento Municipal'!$A$1:$M$34</definedName>
    <definedName name="_xlnm.Print_Area" localSheetId="0">'IP-5 Fondo General'!$A$1:$M$151</definedName>
    <definedName name="_xlnm.Print_Area" localSheetId="2">'IP-5 Fondo Infraestructura'!$A$1:$M$48</definedName>
    <definedName name="_xlnm.Print_Area" localSheetId="6">'IP-5 FORTAMUN'!$A$1:$M$47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4">'IP-5 FAEISM'!$A:$M,'IP-5 FAEISM'!$1:$9</definedName>
    <definedName name="_xlnm.Print_Titles" localSheetId="5">'IP-5 FAISM-DF'!$A:$M,'IP-5 FAISM-DF'!$1:$9</definedName>
    <definedName name="_xlnm.Print_Titles" localSheetId="3">'IP-5 FEIEF'!$A:$M,'IP-5 FEIEF'!$1:$9</definedName>
    <definedName name="_xlnm.Print_Titles" localSheetId="1">'IP-5 Fomento Municipal'!$A:$M,'IP-5 Fomento Municipal'!$1:$9</definedName>
    <definedName name="_xlnm.Print_Titles" localSheetId="0">'IP-5 Fondo General'!$A:$M,'IP-5 Fondo General'!$1:$9</definedName>
    <definedName name="_xlnm.Print_Titles" localSheetId="2">'IP-5 Fondo Infraestructura'!$A:$M,'IP-5 Fondo Infraestructura'!$1:$9</definedName>
    <definedName name="_xlnm.Print_Titles" localSheetId="6">'IP-5 FORTAMUN'!$A:$M,'IP-5 FORTAMUN'!$1:$9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8" l="1"/>
  <c r="B131" i="18"/>
  <c r="H133" i="18" l="1"/>
  <c r="H33" i="20"/>
  <c r="H141" i="18" l="1"/>
  <c r="H140" i="18"/>
  <c r="H139" i="18"/>
  <c r="H138" i="18"/>
  <c r="H45" i="23"/>
  <c r="H44" i="23"/>
  <c r="H45" i="21"/>
  <c r="H44" i="21"/>
  <c r="H137" i="18"/>
  <c r="H134" i="18"/>
  <c r="H135" i="18"/>
  <c r="H132" i="18"/>
  <c r="H42" i="23"/>
  <c r="H41" i="23"/>
  <c r="H42" i="21"/>
  <c r="H41" i="21"/>
  <c r="H130" i="18"/>
  <c r="H128" i="18"/>
  <c r="H129" i="18"/>
  <c r="H127" i="18"/>
  <c r="H121" i="18"/>
  <c r="H122" i="18"/>
  <c r="H123" i="18"/>
  <c r="H124" i="18"/>
  <c r="H125" i="18"/>
  <c r="H120" i="18"/>
  <c r="H31" i="20"/>
  <c r="H30" i="20" s="1"/>
  <c r="H39" i="23"/>
  <c r="H38" i="23"/>
  <c r="H39" i="21"/>
  <c r="H38" i="21"/>
  <c r="H118" i="18"/>
  <c r="H116" i="18"/>
  <c r="H117" i="18"/>
  <c r="H115" i="18"/>
  <c r="H111" i="18"/>
  <c r="H112" i="18"/>
  <c r="H113" i="18"/>
  <c r="H110" i="18"/>
  <c r="H29" i="20"/>
  <c r="H28" i="20" s="1"/>
  <c r="H36" i="23"/>
  <c r="H35" i="23"/>
  <c r="H36" i="21"/>
  <c r="H35" i="21"/>
  <c r="H27" i="20"/>
  <c r="H25" i="20"/>
  <c r="H106" i="18"/>
  <c r="H107" i="18"/>
  <c r="H108" i="18"/>
  <c r="H105" i="18"/>
  <c r="H101" i="18"/>
  <c r="H102" i="18"/>
  <c r="H103" i="18"/>
  <c r="H100" i="18"/>
  <c r="H95" i="18"/>
  <c r="H99" i="18" l="1"/>
  <c r="H131" i="18"/>
  <c r="B88" i="18"/>
  <c r="H98" i="18"/>
  <c r="H97" i="18"/>
  <c r="H96" i="18"/>
  <c r="H93" i="18"/>
  <c r="H92" i="18"/>
  <c r="H91" i="18"/>
  <c r="H33" i="23"/>
  <c r="H33" i="21"/>
  <c r="H32" i="23"/>
  <c r="H32" i="21"/>
  <c r="H90" i="18"/>
  <c r="H89" i="18"/>
  <c r="C77" i="18"/>
  <c r="B77" i="18"/>
  <c r="H87" i="18"/>
  <c r="H86" i="18"/>
  <c r="H85" i="18"/>
  <c r="H84" i="18"/>
  <c r="H82" i="18"/>
  <c r="H81" i="18"/>
  <c r="H80" i="18"/>
  <c r="H30" i="23"/>
  <c r="H30" i="21"/>
  <c r="H29" i="23"/>
  <c r="H29" i="21"/>
  <c r="H23" i="20"/>
  <c r="H79" i="18"/>
  <c r="H78" i="18"/>
  <c r="H75" i="18"/>
  <c r="H88" i="18" l="1"/>
  <c r="H77" i="18"/>
  <c r="H31" i="21"/>
  <c r="H13" i="24"/>
  <c r="C12" i="24"/>
  <c r="D12" i="24"/>
  <c r="E12" i="24"/>
  <c r="B12" i="24"/>
  <c r="H69" i="18" l="1"/>
  <c r="H19" i="18"/>
  <c r="H15" i="18"/>
  <c r="C21" i="18" l="1"/>
  <c r="D21" i="18"/>
  <c r="E21" i="18"/>
  <c r="B21" i="18"/>
  <c r="H31" i="18"/>
  <c r="H30" i="18"/>
  <c r="H29" i="18"/>
  <c r="H13" i="22"/>
  <c r="H12" i="22" s="1"/>
  <c r="H14" i="21"/>
  <c r="B32" i="18"/>
  <c r="H33" i="18"/>
  <c r="H34" i="18"/>
  <c r="D32" i="18"/>
  <c r="E32" i="18"/>
  <c r="C32" i="18"/>
  <c r="H76" i="18"/>
  <c r="H74" i="18"/>
  <c r="H73" i="18"/>
  <c r="H71" i="18"/>
  <c r="H70" i="18"/>
  <c r="H27" i="21"/>
  <c r="H26" i="21"/>
  <c r="H21" i="20"/>
  <c r="H20" i="20" s="1"/>
  <c r="H17" i="20"/>
  <c r="H68" i="18"/>
  <c r="H56" i="18"/>
  <c r="H66" i="18"/>
  <c r="H65" i="18"/>
  <c r="H64" i="18"/>
  <c r="B55" i="18"/>
  <c r="H67" i="18" l="1"/>
  <c r="H21" i="25"/>
  <c r="H22" i="25"/>
  <c r="H20" i="25"/>
  <c r="C18" i="25"/>
  <c r="D18" i="25"/>
  <c r="E18" i="25"/>
  <c r="B18" i="25"/>
  <c r="H19" i="20"/>
  <c r="H18" i="20" s="1"/>
  <c r="H57" i="18"/>
  <c r="H58" i="18"/>
  <c r="H59" i="18"/>
  <c r="H60" i="18"/>
  <c r="H61" i="18"/>
  <c r="H63" i="18"/>
  <c r="C55" i="18"/>
  <c r="E44" i="18"/>
  <c r="D44" i="18"/>
  <c r="C44" i="18"/>
  <c r="D55" i="18"/>
  <c r="E55" i="18"/>
  <c r="B44" i="18"/>
  <c r="H54" i="18"/>
  <c r="H53" i="18"/>
  <c r="H52" i="18"/>
  <c r="H51" i="18"/>
  <c r="H49" i="18"/>
  <c r="H48" i="18"/>
  <c r="H55" i="18" l="1"/>
  <c r="F44" i="18"/>
  <c r="H47" i="18"/>
  <c r="H21" i="21"/>
  <c r="H20" i="21"/>
  <c r="H15" i="20"/>
  <c r="H46" i="18"/>
  <c r="H45" i="18"/>
  <c r="H43" i="18"/>
  <c r="H42" i="18"/>
  <c r="H41" i="18"/>
  <c r="H19" i="21" l="1"/>
  <c r="H44" i="18"/>
  <c r="H40" i="18"/>
  <c r="H38" i="18"/>
  <c r="H37" i="18"/>
  <c r="H36" i="18" l="1"/>
  <c r="H18" i="21"/>
  <c r="H17" i="21"/>
  <c r="H35" i="18"/>
  <c r="H16" i="21" l="1"/>
  <c r="H32" i="18"/>
  <c r="H28" i="18"/>
  <c r="H26" i="18"/>
  <c r="H25" i="18"/>
  <c r="H24" i="18"/>
  <c r="H15" i="21"/>
  <c r="H13" i="21" s="1"/>
  <c r="H13" i="20"/>
  <c r="H23" i="18"/>
  <c r="H22" i="18"/>
  <c r="E10" i="18"/>
  <c r="D10" i="18"/>
  <c r="B10" i="18"/>
  <c r="H20" i="18"/>
  <c r="H18" i="18"/>
  <c r="H17" i="18"/>
  <c r="H14" i="18"/>
  <c r="H13" i="18"/>
  <c r="H12" i="18"/>
  <c r="H12" i="21"/>
  <c r="H11" i="21"/>
  <c r="H10" i="21" s="1"/>
  <c r="H11" i="20"/>
  <c r="H11" i="18"/>
  <c r="H21" i="18" l="1"/>
  <c r="H10" i="18"/>
  <c r="F10" i="18"/>
  <c r="H36" i="25"/>
  <c r="H34" i="25"/>
  <c r="H32" i="25"/>
  <c r="H30" i="25"/>
  <c r="H28" i="25"/>
  <c r="H30" i="24"/>
  <c r="H28" i="24"/>
  <c r="H26" i="24"/>
  <c r="H24" i="24"/>
  <c r="H14" i="24"/>
  <c r="H12" i="24" s="1"/>
  <c r="H10" i="22" l="1"/>
  <c r="F11" i="21"/>
  <c r="E10" i="21"/>
  <c r="D10" i="21"/>
  <c r="C10" i="21"/>
  <c r="B10" i="21"/>
  <c r="F11" i="25"/>
  <c r="E10" i="25"/>
  <c r="D10" i="25"/>
  <c r="C10" i="25"/>
  <c r="B10" i="25"/>
  <c r="F11" i="24"/>
  <c r="F10" i="24" s="1"/>
  <c r="E10" i="24"/>
  <c r="D10" i="24"/>
  <c r="C10" i="24"/>
  <c r="B10" i="24"/>
  <c r="F11" i="23"/>
  <c r="E10" i="23"/>
  <c r="D10" i="23"/>
  <c r="C10" i="23"/>
  <c r="B10" i="23"/>
  <c r="F11" i="22"/>
  <c r="E10" i="22"/>
  <c r="D10" i="22"/>
  <c r="C10" i="22"/>
  <c r="B10" i="22"/>
  <c r="H10" i="20"/>
  <c r="E10" i="20"/>
  <c r="D10" i="20"/>
  <c r="C10" i="20"/>
  <c r="B10" i="20"/>
  <c r="F11" i="18"/>
  <c r="H35" i="25"/>
  <c r="F36" i="25"/>
  <c r="E35" i="25"/>
  <c r="D35" i="25"/>
  <c r="C35" i="25"/>
  <c r="B35" i="25"/>
  <c r="H33" i="25"/>
  <c r="F34" i="25"/>
  <c r="E33" i="25"/>
  <c r="D33" i="25"/>
  <c r="C33" i="25"/>
  <c r="B33" i="25"/>
  <c r="H31" i="25"/>
  <c r="F32" i="25"/>
  <c r="F31" i="25" s="1"/>
  <c r="E31" i="25"/>
  <c r="D31" i="25"/>
  <c r="C31" i="25"/>
  <c r="B31" i="25"/>
  <c r="H29" i="25"/>
  <c r="F30" i="25"/>
  <c r="E29" i="25"/>
  <c r="D29" i="25"/>
  <c r="C29" i="25"/>
  <c r="B29" i="25"/>
  <c r="H27" i="25"/>
  <c r="F28" i="25"/>
  <c r="E27" i="25"/>
  <c r="D27" i="25"/>
  <c r="C27" i="25"/>
  <c r="B27" i="25"/>
  <c r="H25" i="25"/>
  <c r="F26" i="25"/>
  <c r="E25" i="25"/>
  <c r="D25" i="25"/>
  <c r="C25" i="25"/>
  <c r="B25" i="25"/>
  <c r="H33" i="24"/>
  <c r="F34" i="24"/>
  <c r="E33" i="24"/>
  <c r="D33" i="24"/>
  <c r="C33" i="24"/>
  <c r="B33" i="24"/>
  <c r="H31" i="24"/>
  <c r="E31" i="24"/>
  <c r="D31" i="24"/>
  <c r="C31" i="24"/>
  <c r="B31" i="24"/>
  <c r="H29" i="24"/>
  <c r="F30" i="24"/>
  <c r="E29" i="24"/>
  <c r="D29" i="24"/>
  <c r="C29" i="24"/>
  <c r="B29" i="24"/>
  <c r="H27" i="24"/>
  <c r="F28" i="24"/>
  <c r="E27" i="24"/>
  <c r="D27" i="24"/>
  <c r="C27" i="24"/>
  <c r="B27" i="24"/>
  <c r="F26" i="24"/>
  <c r="H25" i="24"/>
  <c r="E25" i="24"/>
  <c r="D25" i="24"/>
  <c r="C25" i="24"/>
  <c r="B25" i="24"/>
  <c r="H23" i="24"/>
  <c r="F24" i="24"/>
  <c r="E23" i="24"/>
  <c r="D23" i="24"/>
  <c r="C23" i="24"/>
  <c r="B23" i="24"/>
  <c r="H43" i="23"/>
  <c r="F45" i="23"/>
  <c r="F44" i="23"/>
  <c r="E43" i="23"/>
  <c r="D43" i="23"/>
  <c r="C43" i="23"/>
  <c r="B43" i="23"/>
  <c r="H32" i="22"/>
  <c r="F34" i="22"/>
  <c r="F33" i="22"/>
  <c r="E32" i="22"/>
  <c r="D32" i="22"/>
  <c r="C32" i="22"/>
  <c r="B32" i="22"/>
  <c r="F45" i="21"/>
  <c r="H43" i="21"/>
  <c r="F44" i="21"/>
  <c r="E43" i="21"/>
  <c r="D43" i="21"/>
  <c r="C43" i="21"/>
  <c r="B43" i="21"/>
  <c r="H32" i="20"/>
  <c r="E32" i="20"/>
  <c r="D32" i="20"/>
  <c r="C32" i="20"/>
  <c r="B32" i="20"/>
  <c r="F134" i="18"/>
  <c r="F135" i="18"/>
  <c r="F136" i="18"/>
  <c r="F137" i="18"/>
  <c r="F138" i="18"/>
  <c r="F141" i="18"/>
  <c r="F132" i="18"/>
  <c r="E131" i="18"/>
  <c r="D131" i="18"/>
  <c r="C131" i="18"/>
  <c r="H40" i="23"/>
  <c r="F42" i="23"/>
  <c r="F41" i="23"/>
  <c r="E40" i="23"/>
  <c r="D40" i="23"/>
  <c r="C40" i="23"/>
  <c r="B40" i="23"/>
  <c r="H30" i="22"/>
  <c r="F31" i="22"/>
  <c r="E30" i="22"/>
  <c r="D30" i="22"/>
  <c r="C30" i="22"/>
  <c r="B30" i="22"/>
  <c r="H40" i="21"/>
  <c r="F42" i="21"/>
  <c r="F41" i="21"/>
  <c r="E40" i="21"/>
  <c r="D40" i="21"/>
  <c r="C40" i="21"/>
  <c r="B40" i="21"/>
  <c r="E30" i="20"/>
  <c r="D30" i="20"/>
  <c r="C30" i="20"/>
  <c r="B30" i="20"/>
  <c r="H119" i="18"/>
  <c r="F121" i="18"/>
  <c r="F122" i="18"/>
  <c r="F123" i="18"/>
  <c r="F124" i="18"/>
  <c r="F125" i="18"/>
  <c r="F126" i="18"/>
  <c r="F127" i="18"/>
  <c r="F130" i="18"/>
  <c r="F120" i="18"/>
  <c r="E119" i="18"/>
  <c r="D119" i="18"/>
  <c r="C119" i="18"/>
  <c r="B119" i="18"/>
  <c r="F39" i="23"/>
  <c r="F38" i="23"/>
  <c r="H37" i="23"/>
  <c r="E37" i="23"/>
  <c r="D37" i="23"/>
  <c r="C37" i="23"/>
  <c r="B37" i="23"/>
  <c r="H28" i="22"/>
  <c r="F29" i="22"/>
  <c r="E28" i="22"/>
  <c r="D28" i="22"/>
  <c r="C28" i="22"/>
  <c r="B28" i="22"/>
  <c r="F25" i="22"/>
  <c r="F24" i="22" s="1"/>
  <c r="F23" i="22"/>
  <c r="F36" i="21"/>
  <c r="F35" i="21"/>
  <c r="F33" i="21"/>
  <c r="F32" i="21"/>
  <c r="F39" i="21"/>
  <c r="F38" i="21"/>
  <c r="E37" i="21"/>
  <c r="H37" i="21"/>
  <c r="D37" i="21"/>
  <c r="C37" i="21"/>
  <c r="B37" i="21"/>
  <c r="F27" i="20"/>
  <c r="F25" i="20"/>
  <c r="F24" i="20" s="1"/>
  <c r="F23" i="20"/>
  <c r="F22" i="20" s="1"/>
  <c r="F13" i="20"/>
  <c r="E28" i="20"/>
  <c r="D28" i="20"/>
  <c r="C28" i="20"/>
  <c r="B28" i="20"/>
  <c r="H109" i="18"/>
  <c r="F111" i="18"/>
  <c r="F112" i="18"/>
  <c r="F113" i="18"/>
  <c r="F114" i="18"/>
  <c r="F115" i="18"/>
  <c r="F116" i="18"/>
  <c r="F117" i="18"/>
  <c r="F118" i="18"/>
  <c r="F110" i="18"/>
  <c r="E109" i="18"/>
  <c r="D109" i="18"/>
  <c r="C109" i="18"/>
  <c r="B109" i="18"/>
  <c r="H34" i="23"/>
  <c r="E34" i="23"/>
  <c r="D34" i="23"/>
  <c r="C34" i="23"/>
  <c r="B34" i="23"/>
  <c r="H26" i="22"/>
  <c r="E26" i="22"/>
  <c r="D26" i="22"/>
  <c r="C26" i="22"/>
  <c r="B26" i="22"/>
  <c r="H34" i="21"/>
  <c r="E34" i="21"/>
  <c r="D34" i="21"/>
  <c r="C34" i="21"/>
  <c r="B34" i="21"/>
  <c r="H26" i="20"/>
  <c r="E26" i="20"/>
  <c r="D26" i="20"/>
  <c r="C26" i="20"/>
  <c r="B26" i="20"/>
  <c r="F101" i="18"/>
  <c r="F102" i="18"/>
  <c r="F103" i="18"/>
  <c r="F104" i="18"/>
  <c r="F105" i="18"/>
  <c r="F106" i="18"/>
  <c r="F107" i="18"/>
  <c r="F108" i="18"/>
  <c r="F100" i="18"/>
  <c r="E99" i="18"/>
  <c r="D99" i="18"/>
  <c r="C99" i="18"/>
  <c r="B99" i="18"/>
  <c r="H31" i="23"/>
  <c r="E31" i="23"/>
  <c r="D31" i="23"/>
  <c r="C31" i="23"/>
  <c r="B31" i="23"/>
  <c r="H24" i="22"/>
  <c r="E24" i="22"/>
  <c r="D24" i="22"/>
  <c r="C24" i="22"/>
  <c r="B24" i="22"/>
  <c r="E31" i="21"/>
  <c r="D31" i="21"/>
  <c r="C31" i="21"/>
  <c r="B31" i="21"/>
  <c r="H24" i="20"/>
  <c r="E24" i="20"/>
  <c r="D24" i="20"/>
  <c r="C24" i="20"/>
  <c r="B24" i="20"/>
  <c r="F90" i="18"/>
  <c r="F91" i="18"/>
  <c r="F92" i="18"/>
  <c r="F93" i="18"/>
  <c r="F94" i="18"/>
  <c r="F95" i="18"/>
  <c r="F96" i="18"/>
  <c r="F98" i="18"/>
  <c r="F89" i="18"/>
  <c r="F78" i="18"/>
  <c r="E88" i="18"/>
  <c r="D88" i="18"/>
  <c r="C88" i="18"/>
  <c r="H28" i="23"/>
  <c r="H22" i="22"/>
  <c r="E22" i="22"/>
  <c r="D22" i="22"/>
  <c r="C22" i="22"/>
  <c r="B22" i="22"/>
  <c r="C28" i="23"/>
  <c r="F28" i="23"/>
  <c r="E28" i="23"/>
  <c r="D28" i="23"/>
  <c r="B28" i="23"/>
  <c r="H28" i="21"/>
  <c r="F28" i="21"/>
  <c r="E28" i="21"/>
  <c r="D28" i="21"/>
  <c r="C28" i="21"/>
  <c r="B28" i="21"/>
  <c r="H22" i="20"/>
  <c r="E22" i="20"/>
  <c r="D22" i="20"/>
  <c r="C22" i="20"/>
  <c r="B22" i="20"/>
  <c r="F79" i="18"/>
  <c r="F80" i="18"/>
  <c r="F81" i="18"/>
  <c r="F82" i="18"/>
  <c r="F83" i="18"/>
  <c r="F84" i="18"/>
  <c r="E77" i="18"/>
  <c r="D77" i="18"/>
  <c r="B67" i="18"/>
  <c r="H24" i="25"/>
  <c r="H23" i="25" s="1"/>
  <c r="F24" i="25"/>
  <c r="E23" i="25"/>
  <c r="D23" i="25"/>
  <c r="C23" i="25"/>
  <c r="B23" i="25"/>
  <c r="H19" i="25"/>
  <c r="H18" i="25" s="1"/>
  <c r="F19" i="25"/>
  <c r="F18" i="25" s="1"/>
  <c r="H17" i="25"/>
  <c r="H16" i="25" s="1"/>
  <c r="F17" i="25"/>
  <c r="E16" i="25"/>
  <c r="D16" i="25"/>
  <c r="C16" i="25"/>
  <c r="B16" i="25"/>
  <c r="H15" i="25"/>
  <c r="H14" i="25" s="1"/>
  <c r="F15" i="25"/>
  <c r="E14" i="25"/>
  <c r="D14" i="25"/>
  <c r="C14" i="25"/>
  <c r="B14" i="25"/>
  <c r="H13" i="25"/>
  <c r="H12" i="25" s="1"/>
  <c r="F13" i="25"/>
  <c r="E12" i="25"/>
  <c r="D12" i="25"/>
  <c r="C12" i="25"/>
  <c r="B12" i="25"/>
  <c r="H11" i="25"/>
  <c r="H10" i="25" s="1"/>
  <c r="H22" i="24"/>
  <c r="F22" i="24"/>
  <c r="E21" i="24"/>
  <c r="D21" i="24"/>
  <c r="C21" i="24"/>
  <c r="B21" i="24"/>
  <c r="H20" i="24"/>
  <c r="F20" i="24"/>
  <c r="E19" i="24"/>
  <c r="D19" i="24"/>
  <c r="C19" i="24"/>
  <c r="B19" i="24"/>
  <c r="H18" i="24"/>
  <c r="F18" i="24"/>
  <c r="E17" i="24"/>
  <c r="D17" i="24"/>
  <c r="C17" i="24"/>
  <c r="B17" i="24"/>
  <c r="H16" i="24"/>
  <c r="F16" i="24"/>
  <c r="E15" i="24"/>
  <c r="D15" i="24"/>
  <c r="C15" i="24"/>
  <c r="B15" i="24"/>
  <c r="F14" i="24"/>
  <c r="F12" i="24" s="1"/>
  <c r="H11" i="24"/>
  <c r="H10" i="24" s="1"/>
  <c r="H27" i="23"/>
  <c r="H26" i="23"/>
  <c r="H24" i="23"/>
  <c r="H23" i="23"/>
  <c r="H21" i="23"/>
  <c r="H20" i="23"/>
  <c r="H18" i="23"/>
  <c r="H17" i="23"/>
  <c r="H15" i="23"/>
  <c r="H14" i="23"/>
  <c r="H12" i="23"/>
  <c r="H11" i="23"/>
  <c r="F27" i="23"/>
  <c r="F26" i="23"/>
  <c r="E25" i="23"/>
  <c r="D25" i="23"/>
  <c r="C25" i="23"/>
  <c r="B25" i="23"/>
  <c r="F24" i="23"/>
  <c r="F23" i="23"/>
  <c r="E22" i="23"/>
  <c r="D22" i="23"/>
  <c r="C22" i="23"/>
  <c r="B22" i="23"/>
  <c r="F21" i="23"/>
  <c r="F20" i="23"/>
  <c r="E19" i="23"/>
  <c r="D19" i="23"/>
  <c r="C19" i="23"/>
  <c r="B19" i="23"/>
  <c r="F18" i="23"/>
  <c r="F17" i="23"/>
  <c r="E16" i="23"/>
  <c r="D16" i="23"/>
  <c r="C16" i="23"/>
  <c r="B16" i="23"/>
  <c r="F15" i="23"/>
  <c r="F14" i="23"/>
  <c r="E13" i="23"/>
  <c r="D13" i="23"/>
  <c r="C13" i="23"/>
  <c r="B13" i="23"/>
  <c r="F12" i="23"/>
  <c r="F21" i="22"/>
  <c r="H20" i="22"/>
  <c r="E20" i="22"/>
  <c r="D20" i="22"/>
  <c r="C20" i="22"/>
  <c r="B20" i="22"/>
  <c r="F19" i="22"/>
  <c r="H18" i="22"/>
  <c r="E18" i="22"/>
  <c r="D18" i="22"/>
  <c r="C18" i="22"/>
  <c r="B18" i="22"/>
  <c r="F17" i="22"/>
  <c r="H16" i="22"/>
  <c r="E16" i="22"/>
  <c r="D16" i="22"/>
  <c r="C16" i="22"/>
  <c r="B16" i="22"/>
  <c r="F15" i="22"/>
  <c r="H14" i="22"/>
  <c r="E14" i="22"/>
  <c r="D14" i="22"/>
  <c r="C14" i="22"/>
  <c r="B14" i="22"/>
  <c r="F13" i="22"/>
  <c r="E12" i="22"/>
  <c r="D12" i="22"/>
  <c r="C12" i="22"/>
  <c r="B12" i="22"/>
  <c r="F27" i="21"/>
  <c r="F26" i="21"/>
  <c r="H25" i="21"/>
  <c r="E25" i="21"/>
  <c r="D25" i="21"/>
  <c r="C25" i="21"/>
  <c r="B25" i="21"/>
  <c r="F24" i="21"/>
  <c r="F23" i="21"/>
  <c r="H22" i="21"/>
  <c r="E22" i="21"/>
  <c r="D22" i="21"/>
  <c r="C22" i="21"/>
  <c r="B22" i="21"/>
  <c r="F21" i="21"/>
  <c r="F20" i="21"/>
  <c r="E19" i="21"/>
  <c r="D19" i="21"/>
  <c r="C19" i="21"/>
  <c r="B19" i="21"/>
  <c r="F18" i="21"/>
  <c r="F17" i="21"/>
  <c r="E16" i="21"/>
  <c r="D16" i="21"/>
  <c r="C16" i="21"/>
  <c r="B16" i="21"/>
  <c r="F15" i="21"/>
  <c r="F14" i="21"/>
  <c r="E13" i="21"/>
  <c r="D13" i="21"/>
  <c r="C13" i="21"/>
  <c r="B13" i="21"/>
  <c r="F12" i="21"/>
  <c r="B14" i="20"/>
  <c r="H14" i="20"/>
  <c r="F21" i="20"/>
  <c r="E20" i="20"/>
  <c r="D20" i="20"/>
  <c r="C20" i="20"/>
  <c r="B20" i="20"/>
  <c r="F19" i="20"/>
  <c r="E18" i="20"/>
  <c r="D18" i="20"/>
  <c r="C18" i="20"/>
  <c r="B18" i="20"/>
  <c r="F17" i="20"/>
  <c r="H16" i="20"/>
  <c r="E16" i="20"/>
  <c r="D16" i="20"/>
  <c r="C16" i="20"/>
  <c r="B16" i="20"/>
  <c r="F15" i="20"/>
  <c r="E14" i="20"/>
  <c r="D14" i="20"/>
  <c r="C14" i="20"/>
  <c r="H12" i="20"/>
  <c r="E12" i="20"/>
  <c r="D12" i="20"/>
  <c r="C12" i="20"/>
  <c r="B12" i="20"/>
  <c r="F11" i="20"/>
  <c r="F69" i="18"/>
  <c r="F70" i="18"/>
  <c r="F71" i="18"/>
  <c r="F72" i="18"/>
  <c r="F73" i="18"/>
  <c r="F74" i="18"/>
  <c r="F75" i="18"/>
  <c r="F76" i="18"/>
  <c r="F68" i="18"/>
  <c r="E67" i="18"/>
  <c r="D67" i="18"/>
  <c r="C67" i="18"/>
  <c r="F57" i="18"/>
  <c r="F58" i="18"/>
  <c r="F59" i="18"/>
  <c r="F60" i="18"/>
  <c r="F61" i="18"/>
  <c r="F62" i="18"/>
  <c r="F63" i="18"/>
  <c r="F56" i="18"/>
  <c r="F46" i="18"/>
  <c r="F47" i="18"/>
  <c r="F48" i="18"/>
  <c r="F49" i="18"/>
  <c r="F50" i="18"/>
  <c r="F51" i="18"/>
  <c r="F52" i="18"/>
  <c r="F45" i="18"/>
  <c r="F35" i="18"/>
  <c r="F36" i="18"/>
  <c r="F37" i="18"/>
  <c r="F38" i="18"/>
  <c r="F39" i="18"/>
  <c r="F40" i="18"/>
  <c r="F41" i="18"/>
  <c r="F42" i="18"/>
  <c r="F43" i="18"/>
  <c r="F34" i="18"/>
  <c r="F23" i="18"/>
  <c r="F24" i="18"/>
  <c r="F25" i="18"/>
  <c r="F26" i="18"/>
  <c r="F27" i="18"/>
  <c r="F28" i="18"/>
  <c r="F22" i="18"/>
  <c r="F12" i="18"/>
  <c r="F13" i="18"/>
  <c r="F14" i="18"/>
  <c r="F15" i="18"/>
  <c r="F16" i="18"/>
  <c r="F17" i="18"/>
  <c r="F18" i="18"/>
  <c r="F20" i="18"/>
  <c r="B142" i="18" l="1"/>
  <c r="F10" i="22"/>
  <c r="F77" i="18"/>
  <c r="F31" i="21"/>
  <c r="B35" i="24"/>
  <c r="F88" i="18"/>
  <c r="B37" i="25"/>
  <c r="F35" i="25"/>
  <c r="C35" i="24"/>
  <c r="F67" i="18"/>
  <c r="F37" i="21"/>
  <c r="H13" i="23"/>
  <c r="F10" i="21"/>
  <c r="F10" i="25"/>
  <c r="E35" i="22"/>
  <c r="D46" i="23"/>
  <c r="H35" i="22"/>
  <c r="E35" i="24"/>
  <c r="H10" i="23"/>
  <c r="E46" i="23"/>
  <c r="C37" i="25"/>
  <c r="F32" i="18"/>
  <c r="C46" i="21"/>
  <c r="D37" i="25"/>
  <c r="F21" i="18"/>
  <c r="H25" i="23"/>
  <c r="D46" i="21"/>
  <c r="C46" i="23"/>
  <c r="E37" i="25"/>
  <c r="D35" i="22"/>
  <c r="E46" i="21"/>
  <c r="F40" i="21"/>
  <c r="D35" i="24"/>
  <c r="F20" i="22"/>
  <c r="H37" i="25"/>
  <c r="F22" i="22"/>
  <c r="C35" i="22"/>
  <c r="H46" i="21"/>
  <c r="F34" i="21"/>
  <c r="F43" i="21"/>
  <c r="E34" i="20"/>
  <c r="H142" i="18"/>
  <c r="C34" i="20"/>
  <c r="D34" i="20"/>
  <c r="F10" i="20"/>
  <c r="F55" i="18"/>
  <c r="H16" i="23"/>
  <c r="B46" i="23"/>
  <c r="B35" i="22"/>
  <c r="B46" i="21"/>
  <c r="B34" i="20"/>
  <c r="H34" i="20"/>
  <c r="F33" i="25"/>
  <c r="F33" i="24"/>
  <c r="F31" i="24"/>
  <c r="F29" i="24"/>
  <c r="F34" i="23"/>
  <c r="F10" i="23"/>
  <c r="F40" i="23"/>
  <c r="F16" i="23"/>
  <c r="F37" i="23"/>
  <c r="F43" i="23"/>
  <c r="H19" i="23"/>
  <c r="H22" i="23"/>
  <c r="F31" i="23"/>
  <c r="F13" i="23"/>
  <c r="F25" i="23"/>
  <c r="F22" i="23"/>
  <c r="F19" i="23"/>
  <c r="F30" i="22"/>
  <c r="F32" i="22"/>
  <c r="F26" i="22"/>
  <c r="F32" i="20"/>
  <c r="F30" i="20"/>
  <c r="F28" i="20"/>
  <c r="C142" i="18"/>
  <c r="F131" i="18"/>
  <c r="D142" i="18"/>
  <c r="E142" i="18"/>
  <c r="F12" i="25"/>
  <c r="F23" i="25"/>
  <c r="F29" i="25"/>
  <c r="F27" i="25"/>
  <c r="F25" i="25"/>
  <c r="F16" i="25"/>
  <c r="F14" i="25"/>
  <c r="F27" i="24"/>
  <c r="F23" i="24"/>
  <c r="F25" i="24"/>
  <c r="F26" i="20"/>
  <c r="F119" i="18"/>
  <c r="F28" i="22"/>
  <c r="F109" i="18"/>
  <c r="F99" i="18"/>
  <c r="H21" i="24"/>
  <c r="F15" i="24"/>
  <c r="F21" i="24"/>
  <c r="H19" i="24"/>
  <c r="F19" i="24"/>
  <c r="F17" i="24"/>
  <c r="H17" i="24"/>
  <c r="H15" i="24"/>
  <c r="F16" i="22"/>
  <c r="F12" i="22"/>
  <c r="F14" i="22"/>
  <c r="F18" i="22"/>
  <c r="F13" i="21"/>
  <c r="F16" i="21"/>
  <c r="F25" i="21"/>
  <c r="F19" i="21"/>
  <c r="F22" i="21"/>
  <c r="F20" i="20"/>
  <c r="F16" i="20"/>
  <c r="F14" i="20"/>
  <c r="F12" i="20"/>
  <c r="F18" i="20"/>
  <c r="H35" i="24" l="1"/>
  <c r="F46" i="23"/>
  <c r="F35" i="24"/>
  <c r="F34" i="20"/>
  <c r="F46" i="21"/>
  <c r="F35" i="22"/>
  <c r="F37" i="25"/>
  <c r="H46" i="23"/>
  <c r="F142" i="18"/>
</calcChain>
</file>

<file path=xl/sharedStrings.xml><?xml version="1.0" encoding="utf-8"?>
<sst xmlns="http://schemas.openxmlformats.org/spreadsheetml/2006/main" count="1125" uniqueCount="58">
  <si>
    <t>(2)</t>
  </si>
  <si>
    <t>(4)</t>
  </si>
  <si>
    <t>(5)</t>
  </si>
  <si>
    <t>(3)</t>
  </si>
  <si>
    <t>(6)</t>
  </si>
  <si>
    <t>(7)</t>
  </si>
  <si>
    <t>(8)</t>
  </si>
  <si>
    <t>(9)</t>
  </si>
  <si>
    <t>Descuentos</t>
  </si>
  <si>
    <t>(10)</t>
  </si>
  <si>
    <t>(11)</t>
  </si>
  <si>
    <t>(12)</t>
  </si>
  <si>
    <t>Fecha</t>
  </si>
  <si>
    <t>Ingreso bruto</t>
  </si>
  <si>
    <t>Datos del Depósito</t>
  </si>
  <si>
    <t>Información del banco</t>
  </si>
  <si>
    <t>Datos de la póliza</t>
  </si>
  <si>
    <t>Observaciones</t>
  </si>
  <si>
    <t>(Especificar)</t>
  </si>
  <si>
    <t>T o t a l</t>
  </si>
  <si>
    <t>Monto</t>
  </si>
  <si>
    <t>Institución</t>
  </si>
  <si>
    <t>Número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</si>
  <si>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</si>
  <si>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</si>
  <si>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</si>
  <si>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</si>
  <si>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</si>
  <si>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</si>
  <si>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</si>
  <si>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</si>
  <si>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</si>
  <si>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</si>
  <si>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</si>
  <si>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</si>
  <si>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</si>
  <si>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Integración detallada de los recursos recibidos por transferencias por concepto de participaciones, aportaciones, subsidios, convenios, apoyos, etc.</t>
  </si>
  <si>
    <t>No. de cuenta</t>
  </si>
  <si>
    <t>FONSOL</t>
  </si>
  <si>
    <t>Laudo Laboral</t>
  </si>
  <si>
    <t xml:space="preserve">      Fondo o Programa: LAS PROV. DEL FONDO GRAL. DE PARTICIPACIONES</t>
  </si>
  <si>
    <t xml:space="preserve">      Fondo o Programa: LAS PROV. DEL FONDO DE FOMENTO MUNICIPAL</t>
  </si>
  <si>
    <t xml:space="preserve">      Fondo o Programa: FONDO PARA LA  INFRAESTRUCTURA A MUNICIPIOS</t>
  </si>
  <si>
    <t xml:space="preserve">      Fondo o Programa: FEIEF (FONDO DE ESTABILIZACION DE LOS INGRESOS DE LAS ENTIDADES FEDERATIVAS)</t>
  </si>
  <si>
    <t xml:space="preserve">      Fondo o Programa:  FONDO DE APORTACIONES ESTATALES PARA LA INFRAESTRUCTURA SOCIAL MUNICIPAL (GASOLINA Y DIESEL)</t>
  </si>
  <si>
    <r>
      <t xml:space="preserve">      Fondo o Programa: </t>
    </r>
    <r>
      <rPr>
        <b/>
        <sz val="10"/>
        <rFont val="Arial"/>
        <family val="2"/>
      </rPr>
      <t xml:space="preserve"> </t>
    </r>
    <r>
      <rPr>
        <b/>
        <sz val="9"/>
        <rFont val="Arial"/>
        <family val="2"/>
      </rPr>
      <t>FONDO DE APORTACIONES PARA LA INFRAESTRUCTURA SOCIAL MUNICIPAL Y DE LAS DEMARCACIONES TERRITORIALES DEL DISTRITO FEDERAL (FAISM-DF)</t>
    </r>
  </si>
  <si>
    <r>
      <t xml:space="preserve">      Fondo o Programa: </t>
    </r>
    <r>
      <rPr>
        <b/>
        <sz val="9"/>
        <rFont val="Arial"/>
        <family val="2"/>
      </rPr>
      <t>FONDO DE APORTACIONES PARA EL FORTALECIMIENTO DE LOS MUNICIPIOS Y DE LAS DEMARCACIONES TERRITORIALES DEL DISTRITO FEDERAL (FORTAMUN)</t>
    </r>
  </si>
  <si>
    <t>Ente público municipal: H. AYUNTAMIENTO MUNICIPAL CONSTITUCIONAL DE BENITO JUÁREZ, GUERRERO.</t>
  </si>
  <si>
    <t>18000195040</t>
  </si>
  <si>
    <t>SANTANDER S.A.</t>
  </si>
  <si>
    <t>18000210252</t>
  </si>
  <si>
    <t>SANTANDER</t>
  </si>
  <si>
    <t>18000200151</t>
  </si>
  <si>
    <t>18000195023</t>
  </si>
  <si>
    <t>DI-2</t>
  </si>
  <si>
    <t>Del 01 de ENERO al 31 de DICIEMBRE de 2022.</t>
  </si>
  <si>
    <t>31/10/202</t>
  </si>
  <si>
    <t>Formato IP-5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</si>
</sst>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rgb="FF000000"/>
      <name val="Calibri"/>
      <family val="2"/>
      <charset val="204"/>
    </font>
    <font>
      <sz val="9"/>
      <color theme="4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5" fillId="0" borderId="0"/>
    <xf numFmtId="0" fontId="1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249">
    <xf numFmtId="0" fontId="0" fillId="0" borderId="0" xfId="0"/>
    <xf numFmtId="0" fontId="10" fillId="0" borderId="0" xfId="12" applyFont="1"/>
    <xf numFmtId="0" fontId="6" fillId="0" borderId="0" xfId="6" applyFont="1"/>
    <xf numFmtId="164" fontId="13" fillId="0" borderId="0" xfId="7" applyNumberFormat="1" applyFont="1" applyAlignment="1" applyProtection="1">
      <protection locked="0"/>
    </xf>
    <xf numFmtId="0" fontId="8" fillId="0" borderId="0" xfId="7" applyFont="1" applyAlignment="1" applyProtection="1">
      <protection locked="0"/>
    </xf>
    <xf numFmtId="0" fontId="8" fillId="0" borderId="0" xfId="7" applyFont="1" applyAlignment="1"/>
    <xf numFmtId="43" fontId="8" fillId="0" borderId="0" xfId="15" applyFont="1" applyAlignment="1" applyProtection="1">
      <protection locked="0"/>
    </xf>
    <xf numFmtId="0" fontId="13" fillId="0" borderId="0" xfId="7" applyFont="1" applyAlignment="1" applyProtection="1">
      <protection locked="0"/>
    </xf>
    <xf numFmtId="1" fontId="13" fillId="0" borderId="0" xfId="7" applyNumberFormat="1" applyFont="1" applyAlignment="1" applyProtection="1">
      <protection locked="0"/>
    </xf>
    <xf numFmtId="0" fontId="6" fillId="0" borderId="0" xfId="6" applyFont="1" applyBorder="1"/>
    <xf numFmtId="0" fontId="6" fillId="0" borderId="0" xfId="6" applyFont="1" applyAlignment="1">
      <alignment horizontal="center"/>
    </xf>
    <xf numFmtId="0" fontId="12" fillId="0" borderId="0" xfId="7" applyFont="1" applyFill="1" applyBorder="1" applyAlignment="1" applyProtection="1">
      <protection locked="0"/>
    </xf>
    <xf numFmtId="44" fontId="12" fillId="0" borderId="0" xfId="15" applyNumberFormat="1" applyFont="1" applyFill="1" applyBorder="1" applyAlignment="1" applyProtection="1">
      <protection locked="0"/>
    </xf>
    <xf numFmtId="0" fontId="12" fillId="0" borderId="0" xfId="7" applyFont="1" applyFill="1" applyBorder="1" applyAlignment="1" applyProtection="1">
      <alignment horizontal="center"/>
      <protection locked="0"/>
    </xf>
    <xf numFmtId="1" fontId="12" fillId="0" borderId="0" xfId="7" applyNumberFormat="1" applyFont="1" applyFill="1" applyBorder="1" applyAlignment="1" applyProtection="1">
      <alignment horizontal="center"/>
      <protection locked="0"/>
    </xf>
    <xf numFmtId="164" fontId="12" fillId="0" borderId="0" xfId="7" applyNumberFormat="1" applyFont="1" applyFill="1" applyBorder="1" applyAlignment="1" applyProtection="1">
      <alignment horizontal="center"/>
      <protection locked="0"/>
    </xf>
    <xf numFmtId="0" fontId="6" fillId="0" borderId="0" xfId="6" applyFont="1" applyFill="1"/>
    <xf numFmtId="164" fontId="4" fillId="0" borderId="0" xfId="7" applyNumberFormat="1" applyFont="1" applyAlignment="1" applyProtection="1">
      <protection locked="0"/>
    </xf>
    <xf numFmtId="0" fontId="4" fillId="0" borderId="0" xfId="7" applyFont="1" applyAlignment="1" applyProtection="1">
      <protection locked="0"/>
    </xf>
    <xf numFmtId="0" fontId="4" fillId="0" borderId="0" xfId="7" applyFont="1"/>
    <xf numFmtId="43" fontId="4" fillId="0" borderId="0" xfId="15" applyFont="1"/>
    <xf numFmtId="1" fontId="4" fillId="0" borderId="0" xfId="7" applyNumberFormat="1" applyFont="1"/>
    <xf numFmtId="0" fontId="4" fillId="0" borderId="0" xfId="7" applyFont="1" applyAlignment="1"/>
    <xf numFmtId="0" fontId="2" fillId="3" borderId="14" xfId="7" applyFont="1" applyFill="1" applyBorder="1" applyAlignment="1" applyProtection="1">
      <alignment horizontal="center" wrapText="1"/>
      <protection locked="0"/>
    </xf>
    <xf numFmtId="0" fontId="2" fillId="3" borderId="15" xfId="7" applyFont="1" applyFill="1" applyBorder="1" applyAlignment="1" applyProtection="1">
      <alignment horizontal="center" wrapText="1"/>
      <protection locked="0"/>
    </xf>
    <xf numFmtId="43" fontId="2" fillId="3" borderId="16" xfId="15" applyFont="1" applyFill="1" applyBorder="1" applyAlignment="1" applyProtection="1">
      <alignment horizontal="center" wrapText="1"/>
      <protection locked="0"/>
    </xf>
    <xf numFmtId="43" fontId="2" fillId="3" borderId="17" xfId="15" applyFont="1" applyFill="1" applyBorder="1" applyAlignment="1" applyProtection="1">
      <alignment horizontal="center" wrapText="1"/>
      <protection locked="0"/>
    </xf>
    <xf numFmtId="0" fontId="2" fillId="3" borderId="17" xfId="7" applyFont="1" applyFill="1" applyBorder="1" applyAlignment="1" applyProtection="1">
      <alignment horizontal="center" wrapText="1"/>
      <protection locked="0"/>
    </xf>
    <xf numFmtId="1" fontId="2" fillId="3" borderId="16" xfId="7" applyNumberFormat="1" applyFont="1" applyFill="1" applyBorder="1" applyAlignment="1" applyProtection="1">
      <alignment horizontal="center"/>
      <protection locked="0"/>
    </xf>
    <xf numFmtId="164" fontId="2" fillId="3" borderId="17" xfId="7" applyNumberFormat="1" applyFont="1" applyFill="1" applyBorder="1" applyAlignment="1" applyProtection="1">
      <alignment horizontal="center"/>
      <protection locked="0"/>
    </xf>
    <xf numFmtId="17" fontId="5" fillId="3" borderId="18" xfId="7" applyNumberFormat="1" applyFont="1" applyFill="1" applyBorder="1" applyAlignment="1" applyProtection="1">
      <protection locked="0"/>
    </xf>
    <xf numFmtId="44" fontId="5" fillId="0" borderId="18" xfId="9" applyFont="1" applyBorder="1" applyAlignment="1">
      <alignment horizontal="center" wrapText="1"/>
    </xf>
    <xf numFmtId="44" fontId="5" fillId="0" borderId="18" xfId="9" applyFont="1" applyFill="1" applyBorder="1" applyAlignment="1">
      <alignment horizontal="center" wrapText="1"/>
    </xf>
    <xf numFmtId="0" fontId="5" fillId="0" borderId="19" xfId="7" applyFont="1" applyFill="1" applyBorder="1" applyAlignment="1" applyProtection="1">
      <alignment horizontal="center"/>
      <protection locked="0"/>
    </xf>
    <xf numFmtId="1" fontId="5" fillId="0" borderId="18" xfId="7" applyNumberFormat="1" applyFont="1" applyBorder="1" applyAlignment="1" applyProtection="1">
      <alignment horizontal="center"/>
      <protection locked="0"/>
    </xf>
    <xf numFmtId="164" fontId="5" fillId="0" borderId="19" xfId="7" applyNumberFormat="1" applyFont="1" applyBorder="1" applyAlignment="1" applyProtection="1">
      <alignment horizontal="center"/>
      <protection locked="0"/>
    </xf>
    <xf numFmtId="0" fontId="5" fillId="0" borderId="21" xfId="7" applyFont="1" applyBorder="1" applyAlignment="1" applyProtection="1">
      <alignment wrapText="1"/>
      <protection locked="0"/>
    </xf>
    <xf numFmtId="0" fontId="5" fillId="0" borderId="22" xfId="7" applyFont="1" applyBorder="1" applyAlignment="1" applyProtection="1">
      <alignment horizontal="center"/>
      <protection locked="0"/>
    </xf>
    <xf numFmtId="4" fontId="2" fillId="0" borderId="22" xfId="7" applyNumberFormat="1" applyFont="1" applyBorder="1" applyAlignment="1" applyProtection="1">
      <alignment horizontal="center"/>
      <protection locked="0"/>
    </xf>
    <xf numFmtId="0" fontId="5" fillId="0" borderId="23" xfId="7" applyFont="1" applyFill="1" applyBorder="1" applyAlignment="1" applyProtection="1">
      <alignment horizontal="center"/>
      <protection locked="0"/>
    </xf>
    <xf numFmtId="0" fontId="5" fillId="0" borderId="25" xfId="7" applyFont="1" applyBorder="1" applyAlignment="1" applyProtection="1">
      <alignment horizontal="center"/>
      <protection locked="0"/>
    </xf>
    <xf numFmtId="43" fontId="5" fillId="0" borderId="26" xfId="15" applyFont="1" applyBorder="1" applyAlignment="1" applyProtection="1">
      <protection locked="0"/>
    </xf>
    <xf numFmtId="4" fontId="5" fillId="0" borderId="25" xfId="15" applyNumberFormat="1" applyFont="1" applyBorder="1" applyAlignment="1" applyProtection="1">
      <protection locked="0"/>
    </xf>
    <xf numFmtId="4" fontId="5" fillId="0" borderId="1" xfId="15" applyNumberFormat="1" applyFont="1" applyBorder="1" applyAlignment="1" applyProtection="1">
      <protection locked="0"/>
    </xf>
    <xf numFmtId="44" fontId="5" fillId="0" borderId="26" xfId="7" applyNumberFormat="1" applyFont="1" applyBorder="1" applyAlignment="1">
      <alignment horizontal="center" wrapText="1"/>
    </xf>
    <xf numFmtId="43" fontId="5" fillId="0" borderId="25" xfId="15" applyFont="1" applyFill="1" applyBorder="1" applyAlignment="1" applyProtection="1">
      <protection locked="0"/>
    </xf>
    <xf numFmtId="0" fontId="5" fillId="0" borderId="26" xfId="7" applyFont="1" applyFill="1" applyBorder="1" applyAlignment="1" applyProtection="1">
      <alignment horizontal="center"/>
      <protection locked="0"/>
    </xf>
    <xf numFmtId="1" fontId="5" fillId="0" borderId="25" xfId="7" applyNumberFormat="1" applyFont="1" applyBorder="1" applyAlignment="1" applyProtection="1">
      <alignment horizontal="center"/>
      <protection locked="0"/>
    </xf>
    <xf numFmtId="164" fontId="5" fillId="0" borderId="26" xfId="7" applyNumberFormat="1" applyFont="1" applyBorder="1" applyAlignment="1" applyProtection="1">
      <alignment horizontal="center"/>
      <protection locked="0"/>
    </xf>
    <xf numFmtId="0" fontId="5" fillId="0" borderId="27" xfId="7" applyFont="1" applyBorder="1" applyAlignment="1" applyProtection="1">
      <protection locked="0"/>
    </xf>
    <xf numFmtId="0" fontId="5" fillId="3" borderId="28" xfId="7" applyFont="1" applyFill="1" applyBorder="1" applyAlignment="1" applyProtection="1">
      <protection locked="0"/>
    </xf>
    <xf numFmtId="43" fontId="5" fillId="0" borderId="29" xfId="15" applyFont="1" applyBorder="1" applyAlignment="1" applyProtection="1">
      <protection locked="0"/>
    </xf>
    <xf numFmtId="4" fontId="5" fillId="0" borderId="28" xfId="15" applyNumberFormat="1" applyFont="1" applyBorder="1" applyAlignment="1" applyProtection="1">
      <protection locked="0"/>
    </xf>
    <xf numFmtId="4" fontId="5" fillId="0" borderId="5" xfId="15" applyNumberFormat="1" applyFont="1" applyBorder="1" applyAlignment="1" applyProtection="1">
      <protection locked="0"/>
    </xf>
    <xf numFmtId="43" fontId="5" fillId="0" borderId="28" xfId="15" applyFont="1" applyBorder="1" applyAlignment="1" applyProtection="1">
      <protection locked="0"/>
    </xf>
    <xf numFmtId="43" fontId="5" fillId="0" borderId="28" xfId="15" applyFont="1" applyFill="1" applyBorder="1" applyAlignment="1" applyProtection="1">
      <protection locked="0"/>
    </xf>
    <xf numFmtId="0" fontId="5" fillId="0" borderId="29" xfId="7" applyFont="1" applyFill="1" applyBorder="1" applyAlignment="1" applyProtection="1">
      <alignment horizontal="center"/>
      <protection locked="0"/>
    </xf>
    <xf numFmtId="1" fontId="5" fillId="0" borderId="28" xfId="7" applyNumberFormat="1" applyFont="1" applyBorder="1" applyAlignment="1" applyProtection="1">
      <alignment horizontal="center"/>
      <protection locked="0"/>
    </xf>
    <xf numFmtId="164" fontId="5" fillId="0" borderId="29" xfId="7" applyNumberFormat="1" applyFont="1" applyBorder="1" applyAlignment="1" applyProtection="1">
      <alignment horizontal="center"/>
      <protection locked="0"/>
    </xf>
    <xf numFmtId="0" fontId="5" fillId="0" borderId="30" xfId="7" applyFont="1" applyBorder="1" applyAlignment="1" applyProtection="1">
      <protection locked="0"/>
    </xf>
    <xf numFmtId="43" fontId="5" fillId="0" borderId="23" xfId="15" applyFont="1" applyBorder="1" applyAlignment="1" applyProtection="1">
      <protection locked="0"/>
    </xf>
    <xf numFmtId="4" fontId="5" fillId="0" borderId="22" xfId="15" applyNumberFormat="1" applyFont="1" applyBorder="1" applyAlignment="1" applyProtection="1">
      <protection locked="0"/>
    </xf>
    <xf numFmtId="4" fontId="5" fillId="0" borderId="3" xfId="15" applyNumberFormat="1" applyFont="1" applyBorder="1" applyAlignment="1" applyProtection="1">
      <protection locked="0"/>
    </xf>
    <xf numFmtId="44" fontId="5" fillId="0" borderId="23" xfId="7" applyNumberFormat="1" applyFont="1" applyBorder="1" applyAlignment="1">
      <alignment horizontal="center" wrapText="1"/>
    </xf>
    <xf numFmtId="43" fontId="5" fillId="0" borderId="22" xfId="15" applyFont="1" applyBorder="1" applyAlignment="1" applyProtection="1">
      <protection locked="0"/>
    </xf>
    <xf numFmtId="43" fontId="5" fillId="0" borderId="22" xfId="15" applyFont="1" applyFill="1" applyBorder="1" applyAlignment="1" applyProtection="1">
      <protection locked="0"/>
    </xf>
    <xf numFmtId="1" fontId="5" fillId="0" borderId="22" xfId="7" applyNumberFormat="1" applyFont="1" applyBorder="1" applyAlignment="1" applyProtection="1">
      <alignment horizontal="center"/>
      <protection locked="0"/>
    </xf>
    <xf numFmtId="164" fontId="5" fillId="0" borderId="23" xfId="7" applyNumberFormat="1" applyFont="1" applyBorder="1" applyAlignment="1" applyProtection="1">
      <alignment horizontal="center"/>
      <protection locked="0"/>
    </xf>
    <xf numFmtId="0" fontId="5" fillId="0" borderId="24" xfId="7" applyFont="1" applyBorder="1" applyAlignment="1" applyProtection="1">
      <protection locked="0"/>
    </xf>
    <xf numFmtId="0" fontId="5" fillId="0" borderId="31" xfId="7" applyFont="1" applyBorder="1" applyAlignment="1" applyProtection="1">
      <alignment horizontal="center"/>
      <protection locked="0"/>
    </xf>
    <xf numFmtId="43" fontId="5" fillId="0" borderId="32" xfId="15" applyFont="1" applyBorder="1" applyAlignment="1" applyProtection="1">
      <protection locked="0"/>
    </xf>
    <xf numFmtId="4" fontId="5" fillId="0" borderId="31" xfId="15" applyNumberFormat="1" applyFont="1" applyBorder="1" applyAlignment="1" applyProtection="1">
      <protection locked="0"/>
    </xf>
    <xf numFmtId="4" fontId="5" fillId="0" borderId="4" xfId="15" applyNumberFormat="1" applyFont="1" applyBorder="1" applyAlignment="1" applyProtection="1">
      <protection locked="0"/>
    </xf>
    <xf numFmtId="44" fontId="5" fillId="0" borderId="32" xfId="7" applyNumberFormat="1" applyFont="1" applyBorder="1" applyAlignment="1">
      <alignment horizontal="center" wrapText="1"/>
    </xf>
    <xf numFmtId="43" fontId="5" fillId="0" borderId="31" xfId="15" applyFont="1" applyBorder="1" applyAlignment="1" applyProtection="1">
      <protection locked="0"/>
    </xf>
    <xf numFmtId="164" fontId="5" fillId="0" borderId="32" xfId="7" applyNumberFormat="1" applyFont="1" applyBorder="1" applyAlignment="1" applyProtection="1">
      <alignment horizontal="center"/>
      <protection locked="0"/>
    </xf>
    <xf numFmtId="0" fontId="5" fillId="0" borderId="33" xfId="7" applyFont="1" applyBorder="1" applyAlignment="1" applyProtection="1">
      <protection locked="0"/>
    </xf>
    <xf numFmtId="0" fontId="5" fillId="3" borderId="34" xfId="7" applyFont="1" applyFill="1" applyBorder="1" applyAlignment="1" applyProtection="1">
      <protection locked="0"/>
    </xf>
    <xf numFmtId="4" fontId="5" fillId="0" borderId="34" xfId="15" applyNumberFormat="1" applyFont="1" applyBorder="1" applyAlignment="1" applyProtection="1">
      <protection locked="0"/>
    </xf>
    <xf numFmtId="4" fontId="5" fillId="0" borderId="2" xfId="15" applyNumberFormat="1" applyFont="1" applyBorder="1" applyAlignment="1" applyProtection="1">
      <protection locked="0"/>
    </xf>
    <xf numFmtId="43" fontId="5" fillId="0" borderId="34" xfId="15" applyFont="1" applyBorder="1" applyAlignment="1" applyProtection="1">
      <protection locked="0"/>
    </xf>
    <xf numFmtId="1" fontId="5" fillId="0" borderId="34" xfId="7" applyNumberFormat="1" applyFont="1" applyBorder="1" applyAlignment="1" applyProtection="1">
      <alignment horizontal="center"/>
      <protection locked="0"/>
    </xf>
    <xf numFmtId="164" fontId="5" fillId="0" borderId="35" xfId="7" applyNumberFormat="1" applyFont="1" applyBorder="1" applyAlignment="1" applyProtection="1">
      <alignment horizontal="center"/>
      <protection locked="0"/>
    </xf>
    <xf numFmtId="0" fontId="5" fillId="0" borderId="36" xfId="7" applyFont="1" applyBorder="1" applyAlignment="1" applyProtection="1">
      <protection locked="0"/>
    </xf>
    <xf numFmtId="43" fontId="5" fillId="0" borderId="4" xfId="15" applyFont="1" applyBorder="1" applyAlignment="1" applyProtection="1">
      <protection locked="0"/>
    </xf>
    <xf numFmtId="164" fontId="5" fillId="2" borderId="37" xfId="7" applyNumberFormat="1" applyFont="1" applyFill="1" applyBorder="1" applyAlignment="1" applyProtection="1">
      <alignment horizontal="center"/>
      <protection locked="0"/>
    </xf>
    <xf numFmtId="1" fontId="5" fillId="2" borderId="38" xfId="7" applyNumberFormat="1" applyFont="1" applyFill="1" applyBorder="1" applyAlignment="1" applyProtection="1">
      <alignment horizontal="center"/>
      <protection locked="0"/>
    </xf>
    <xf numFmtId="0" fontId="5" fillId="2" borderId="37" xfId="7" applyFont="1" applyFill="1" applyBorder="1" applyAlignment="1" applyProtection="1">
      <protection locked="0"/>
    </xf>
    <xf numFmtId="0" fontId="5" fillId="3" borderId="14" xfId="7" applyFont="1" applyFill="1" applyBorder="1" applyAlignment="1" applyProtection="1">
      <protection locked="0"/>
    </xf>
    <xf numFmtId="0" fontId="15" fillId="0" borderId="0" xfId="6" quotePrefix="1" applyFont="1" applyAlignment="1">
      <alignment horizontal="center"/>
    </xf>
    <xf numFmtId="4" fontId="2" fillId="0" borderId="25" xfId="7" applyNumberFormat="1" applyFont="1" applyBorder="1" applyAlignment="1" applyProtection="1">
      <alignment horizontal="center"/>
      <protection locked="0"/>
    </xf>
    <xf numFmtId="4" fontId="2" fillId="0" borderId="1" xfId="7" applyNumberFormat="1" applyFont="1" applyBorder="1" applyAlignment="1" applyProtection="1">
      <alignment horizontal="center"/>
      <protection locked="0"/>
    </xf>
    <xf numFmtId="0" fontId="2" fillId="0" borderId="1" xfId="7" applyFont="1" applyBorder="1" applyAlignment="1" applyProtection="1">
      <alignment horizontal="center"/>
      <protection locked="0"/>
    </xf>
    <xf numFmtId="0" fontId="5" fillId="0" borderId="27" xfId="7" applyFont="1" applyBorder="1" applyAlignment="1" applyProtection="1">
      <alignment wrapText="1"/>
      <protection locked="0"/>
    </xf>
    <xf numFmtId="43" fontId="5" fillId="0" borderId="23" xfId="26" applyFont="1" applyBorder="1" applyAlignment="1" applyProtection="1">
      <alignment horizontal="center"/>
      <protection locked="0"/>
    </xf>
    <xf numFmtId="43" fontId="5" fillId="0" borderId="26" xfId="26" applyFont="1" applyBorder="1" applyAlignment="1" applyProtection="1">
      <alignment horizontal="center"/>
      <protection locked="0"/>
    </xf>
    <xf numFmtId="4" fontId="5" fillId="0" borderId="25" xfId="7" applyNumberFormat="1" applyFont="1" applyBorder="1" applyAlignment="1" applyProtection="1">
      <alignment horizontal="center"/>
      <protection locked="0"/>
    </xf>
    <xf numFmtId="14" fontId="5" fillId="0" borderId="22" xfId="15" applyNumberFormat="1" applyFont="1" applyBorder="1" applyAlignment="1" applyProtection="1">
      <alignment horizontal="center"/>
      <protection locked="0"/>
    </xf>
    <xf numFmtId="14" fontId="5" fillId="0" borderId="25" xfId="15" applyNumberFormat="1" applyFont="1" applyBorder="1" applyAlignment="1" applyProtection="1">
      <alignment horizontal="center"/>
      <protection locked="0"/>
    </xf>
    <xf numFmtId="49" fontId="5" fillId="0" borderId="25" xfId="15" applyNumberFormat="1" applyFont="1" applyFill="1" applyBorder="1" applyAlignment="1" applyProtection="1">
      <alignment horizontal="center"/>
      <protection locked="0"/>
    </xf>
    <xf numFmtId="0" fontId="5" fillId="0" borderId="23" xfId="7" applyFont="1" applyBorder="1" applyAlignment="1" applyProtection="1">
      <alignment horizontal="center"/>
      <protection locked="0"/>
    </xf>
    <xf numFmtId="0" fontId="5" fillId="0" borderId="26" xfId="7" applyFont="1" applyBorder="1" applyAlignment="1" applyProtection="1">
      <alignment horizontal="center"/>
      <protection locked="0"/>
    </xf>
    <xf numFmtId="43" fontId="2" fillId="0" borderId="23" xfId="26" applyFont="1" applyBorder="1" applyAlignment="1">
      <alignment horizontal="center" wrapText="1"/>
    </xf>
    <xf numFmtId="43" fontId="2" fillId="3" borderId="29" xfId="15" applyFont="1" applyFill="1" applyBorder="1" applyAlignment="1" applyProtection="1">
      <protection locked="0"/>
    </xf>
    <xf numFmtId="4" fontId="2" fillId="3" borderId="28" xfId="15" applyNumberFormat="1" applyFont="1" applyFill="1" applyBorder="1" applyAlignment="1" applyProtection="1">
      <protection locked="0"/>
    </xf>
    <xf numFmtId="4" fontId="2" fillId="3" borderId="5" xfId="15" applyNumberFormat="1" applyFont="1" applyFill="1" applyBorder="1" applyAlignment="1" applyProtection="1">
      <protection locked="0"/>
    </xf>
    <xf numFmtId="44" fontId="2" fillId="3" borderId="29" xfId="7" applyNumberFormat="1" applyFont="1" applyFill="1" applyBorder="1" applyAlignment="1">
      <alignment horizontal="center" wrapText="1"/>
    </xf>
    <xf numFmtId="43" fontId="5" fillId="0" borderId="23" xfId="26" applyFont="1" applyBorder="1" applyAlignment="1">
      <alignment horizontal="center" wrapText="1"/>
    </xf>
    <xf numFmtId="14" fontId="5" fillId="0" borderId="31" xfId="15" applyNumberFormat="1" applyFont="1" applyBorder="1" applyAlignment="1" applyProtection="1">
      <alignment horizontal="center"/>
      <protection locked="0"/>
    </xf>
    <xf numFmtId="43" fontId="2" fillId="0" borderId="29" xfId="15" applyFont="1" applyBorder="1" applyAlignment="1" applyProtection="1">
      <protection locked="0"/>
    </xf>
    <xf numFmtId="43" fontId="5" fillId="0" borderId="26" xfId="26" applyFont="1" applyBorder="1" applyAlignment="1">
      <alignment horizontal="center" wrapText="1"/>
    </xf>
    <xf numFmtId="43" fontId="2" fillId="3" borderId="35" xfId="15" applyFont="1" applyFill="1" applyBorder="1" applyAlignment="1" applyProtection="1">
      <protection locked="0"/>
    </xf>
    <xf numFmtId="43" fontId="2" fillId="0" borderId="35" xfId="15" applyFont="1" applyBorder="1" applyAlignment="1" applyProtection="1">
      <protection locked="0"/>
    </xf>
    <xf numFmtId="43" fontId="5" fillId="0" borderId="39" xfId="15" applyFont="1" applyBorder="1" applyAlignment="1" applyProtection="1">
      <protection locked="0"/>
    </xf>
    <xf numFmtId="14" fontId="5" fillId="0" borderId="25" xfId="15" applyNumberFormat="1" applyFont="1" applyBorder="1" applyAlignment="1" applyProtection="1">
      <protection locked="0"/>
    </xf>
    <xf numFmtId="43" fontId="5" fillId="0" borderId="35" xfId="26" applyFont="1" applyBorder="1" applyAlignment="1">
      <alignment horizontal="center" wrapText="1"/>
    </xf>
    <xf numFmtId="43" fontId="5" fillId="2" borderId="23" xfId="7" applyNumberFormat="1" applyFont="1" applyFill="1" applyBorder="1" applyAlignment="1" applyProtection="1">
      <alignment horizontal="center"/>
      <protection locked="0"/>
    </xf>
    <xf numFmtId="43" fontId="5" fillId="0" borderId="23" xfId="15" applyFont="1" applyBorder="1" applyAlignment="1" applyProtection="1">
      <alignment horizontal="center"/>
      <protection locked="0"/>
    </xf>
    <xf numFmtId="4" fontId="2" fillId="3" borderId="34" xfId="15" applyNumberFormat="1" applyFont="1" applyFill="1" applyBorder="1" applyAlignment="1" applyProtection="1">
      <protection locked="0"/>
    </xf>
    <xf numFmtId="4" fontId="2" fillId="3" borderId="2" xfId="15" applyNumberFormat="1" applyFont="1" applyFill="1" applyBorder="1" applyAlignment="1" applyProtection="1">
      <protection locked="0"/>
    </xf>
    <xf numFmtId="4" fontId="2" fillId="3" borderId="29" xfId="15" applyNumberFormat="1" applyFont="1" applyFill="1" applyBorder="1" applyAlignment="1" applyProtection="1">
      <protection locked="0"/>
    </xf>
    <xf numFmtId="44" fontId="2" fillId="3" borderId="35" xfId="7" applyNumberFormat="1" applyFont="1" applyFill="1" applyBorder="1" applyAlignment="1">
      <alignment horizontal="center" wrapText="1"/>
    </xf>
    <xf numFmtId="14" fontId="5" fillId="0" borderId="22" xfId="15" applyNumberFormat="1" applyFont="1" applyBorder="1" applyAlignment="1" applyProtection="1">
      <protection locked="0"/>
    </xf>
    <xf numFmtId="164" fontId="5" fillId="0" borderId="23" xfId="7" applyNumberFormat="1" applyFont="1" applyBorder="1" applyAlignment="1" applyProtection="1">
      <alignment horizontal="center" vertical="center"/>
      <protection locked="0"/>
    </xf>
    <xf numFmtId="43" fontId="2" fillId="3" borderId="29" xfId="26" applyFont="1" applyFill="1" applyBorder="1" applyAlignment="1">
      <alignment horizontal="center" wrapText="1"/>
    </xf>
    <xf numFmtId="14" fontId="5" fillId="0" borderId="31" xfId="15" applyNumberFormat="1" applyFont="1" applyBorder="1" applyAlignment="1" applyProtection="1">
      <protection locked="0"/>
    </xf>
    <xf numFmtId="4" fontId="2" fillId="0" borderId="28" xfId="15" applyNumberFormat="1" applyFont="1" applyBorder="1" applyAlignment="1" applyProtection="1">
      <protection locked="0"/>
    </xf>
    <xf numFmtId="4" fontId="2" fillId="0" borderId="5" xfId="15" applyNumberFormat="1" applyFont="1" applyBorder="1" applyAlignment="1" applyProtection="1">
      <protection locked="0"/>
    </xf>
    <xf numFmtId="44" fontId="2" fillId="0" borderId="29" xfId="7" applyNumberFormat="1" applyFont="1" applyBorder="1" applyAlignment="1">
      <alignment horizontal="center" wrapText="1"/>
    </xf>
    <xf numFmtId="43" fontId="5" fillId="0" borderId="29" xfId="26" applyFont="1" applyBorder="1" applyAlignment="1">
      <alignment horizontal="center" wrapText="1"/>
    </xf>
    <xf numFmtId="4" fontId="2" fillId="3" borderId="18" xfId="7" applyNumberFormat="1" applyFont="1" applyFill="1" applyBorder="1" applyAlignment="1" applyProtection="1">
      <alignment horizontal="center"/>
      <protection locked="0"/>
    </xf>
    <xf numFmtId="4" fontId="2" fillId="3" borderId="20" xfId="7" applyNumberFormat="1" applyFont="1" applyFill="1" applyBorder="1" applyAlignment="1" applyProtection="1">
      <alignment horizontal="center"/>
      <protection locked="0"/>
    </xf>
    <xf numFmtId="43" fontId="5" fillId="3" borderId="20" xfId="7" applyNumberFormat="1" applyFont="1" applyFill="1" applyBorder="1" applyAlignment="1" applyProtection="1">
      <alignment horizontal="center"/>
      <protection locked="0"/>
    </xf>
    <xf numFmtId="44" fontId="2" fillId="3" borderId="19" xfId="7" applyNumberFormat="1" applyFont="1" applyFill="1" applyBorder="1" applyAlignment="1" applyProtection="1">
      <alignment horizontal="center"/>
      <protection locked="0"/>
    </xf>
    <xf numFmtId="43" fontId="2" fillId="3" borderId="20" xfId="7" applyNumberFormat="1" applyFont="1" applyFill="1" applyBorder="1" applyAlignment="1" applyProtection="1">
      <alignment horizontal="center"/>
      <protection locked="0"/>
    </xf>
    <xf numFmtId="44" fontId="2" fillId="3" borderId="19" xfId="7" applyNumberFormat="1" applyFont="1" applyFill="1" applyBorder="1" applyAlignment="1">
      <alignment horizontal="center" wrapText="1"/>
    </xf>
    <xf numFmtId="44" fontId="2" fillId="0" borderId="19" xfId="9" applyFont="1" applyBorder="1" applyAlignment="1">
      <alignment horizontal="center" wrapText="1"/>
    </xf>
    <xf numFmtId="0" fontId="2" fillId="3" borderId="14" xfId="7" applyFont="1" applyFill="1" applyBorder="1" applyAlignment="1" applyProtection="1">
      <protection locked="0"/>
    </xf>
    <xf numFmtId="44" fontId="2" fillId="3" borderId="15" xfId="15" applyNumberFormat="1" applyFont="1" applyFill="1" applyBorder="1" applyAlignment="1" applyProtection="1">
      <protection locked="0"/>
    </xf>
    <xf numFmtId="164" fontId="2" fillId="2" borderId="37" xfId="7" applyNumberFormat="1" applyFont="1" applyFill="1" applyBorder="1" applyAlignment="1" applyProtection="1">
      <alignment horizontal="center"/>
      <protection locked="0"/>
    </xf>
    <xf numFmtId="0" fontId="5" fillId="0" borderId="28" xfId="7" applyFont="1" applyBorder="1" applyAlignment="1" applyProtection="1">
      <alignment horizontal="center"/>
      <protection locked="0"/>
    </xf>
    <xf numFmtId="14" fontId="5" fillId="0" borderId="28" xfId="15" applyNumberFormat="1" applyFont="1" applyBorder="1" applyAlignment="1" applyProtection="1">
      <alignment horizontal="center"/>
      <protection locked="0"/>
    </xf>
    <xf numFmtId="49" fontId="5" fillId="0" borderId="28" xfId="15" applyNumberFormat="1" applyFont="1" applyFill="1" applyBorder="1" applyAlignment="1" applyProtection="1">
      <alignment horizontal="center"/>
      <protection locked="0"/>
    </xf>
    <xf numFmtId="0" fontId="5" fillId="0" borderId="29" xfId="7" applyFont="1" applyBorder="1" applyAlignment="1" applyProtection="1">
      <alignment horizontal="center"/>
      <protection locked="0"/>
    </xf>
    <xf numFmtId="43" fontId="5" fillId="0" borderId="32" xfId="26" applyFont="1" applyBorder="1" applyAlignment="1">
      <alignment horizontal="center" wrapText="1"/>
    </xf>
    <xf numFmtId="49" fontId="5" fillId="0" borderId="31" xfId="15" applyNumberFormat="1" applyFont="1" applyFill="1" applyBorder="1" applyAlignment="1" applyProtection="1">
      <alignment horizontal="center"/>
      <protection locked="0"/>
    </xf>
    <xf numFmtId="0" fontId="5" fillId="0" borderId="32" xfId="7" applyFont="1" applyBorder="1" applyAlignment="1" applyProtection="1">
      <alignment horizontal="center"/>
      <protection locked="0"/>
    </xf>
    <xf numFmtId="0" fontId="5" fillId="0" borderId="34" xfId="7" applyFont="1" applyBorder="1" applyAlignment="1" applyProtection="1">
      <alignment horizontal="center"/>
      <protection locked="0"/>
    </xf>
    <xf numFmtId="4" fontId="5" fillId="0" borderId="40" xfId="15" applyNumberFormat="1" applyFont="1" applyBorder="1" applyAlignment="1" applyProtection="1">
      <protection locked="0"/>
    </xf>
    <xf numFmtId="4" fontId="5" fillId="0" borderId="41" xfId="15" applyNumberFormat="1" applyFont="1" applyBorder="1" applyAlignment="1" applyProtection="1">
      <protection locked="0"/>
    </xf>
    <xf numFmtId="14" fontId="5" fillId="0" borderId="40" xfId="15" applyNumberFormat="1" applyFont="1" applyBorder="1" applyAlignment="1" applyProtection="1">
      <protection locked="0"/>
    </xf>
    <xf numFmtId="0" fontId="5" fillId="0" borderId="42" xfId="7" applyFont="1" applyBorder="1" applyAlignment="1" applyProtection="1">
      <protection locked="0"/>
    </xf>
    <xf numFmtId="14" fontId="5" fillId="0" borderId="40" xfId="15" applyNumberFormat="1" applyFont="1" applyBorder="1" applyAlignment="1" applyProtection="1">
      <alignment horizontal="center"/>
      <protection locked="0"/>
    </xf>
    <xf numFmtId="0" fontId="5" fillId="0" borderId="40" xfId="7" applyFont="1" applyBorder="1" applyAlignment="1" applyProtection="1">
      <alignment horizontal="center"/>
      <protection locked="0"/>
    </xf>
    <xf numFmtId="44" fontId="2" fillId="2" borderId="19" xfId="9" applyFont="1" applyFill="1" applyBorder="1" applyAlignment="1">
      <alignment horizontal="center" wrapText="1"/>
    </xf>
    <xf numFmtId="43" fontId="2" fillId="3" borderId="29" xfId="26" applyFont="1" applyFill="1" applyBorder="1" applyAlignment="1" applyProtection="1">
      <alignment horizontal="right"/>
      <protection locked="0"/>
    </xf>
    <xf numFmtId="49" fontId="5" fillId="0" borderId="22" xfId="15" applyNumberFormat="1" applyFont="1" applyFill="1" applyBorder="1" applyAlignment="1" applyProtection="1">
      <alignment horizontal="center"/>
      <protection locked="0"/>
    </xf>
    <xf numFmtId="49" fontId="5" fillId="0" borderId="43" xfId="15" applyNumberFormat="1" applyFont="1" applyFill="1" applyBorder="1" applyAlignment="1" applyProtection="1">
      <alignment horizontal="center"/>
      <protection locked="0"/>
    </xf>
    <xf numFmtId="0" fontId="5" fillId="0" borderId="44" xfId="7" applyFont="1" applyBorder="1" applyAlignment="1" applyProtection="1">
      <alignment horizontal="center"/>
      <protection locked="0"/>
    </xf>
    <xf numFmtId="49" fontId="5" fillId="0" borderId="45" xfId="15" applyNumberFormat="1" applyFont="1" applyFill="1" applyBorder="1" applyAlignment="1" applyProtection="1">
      <alignment horizontal="center"/>
      <protection locked="0"/>
    </xf>
    <xf numFmtId="43" fontId="5" fillId="0" borderId="35" xfId="15" applyFont="1" applyBorder="1" applyAlignment="1" applyProtection="1">
      <protection locked="0"/>
    </xf>
    <xf numFmtId="14" fontId="5" fillId="0" borderId="34" xfId="15" applyNumberFormat="1" applyFont="1" applyBorder="1" applyAlignment="1" applyProtection="1">
      <alignment horizontal="center"/>
      <protection locked="0"/>
    </xf>
    <xf numFmtId="4" fontId="2" fillId="2" borderId="34" xfId="15" applyNumberFormat="1" applyFont="1" applyFill="1" applyBorder="1" applyAlignment="1" applyProtection="1">
      <protection locked="0"/>
    </xf>
    <xf numFmtId="4" fontId="2" fillId="2" borderId="2" xfId="15" applyNumberFormat="1" applyFont="1" applyFill="1" applyBorder="1" applyAlignment="1" applyProtection="1">
      <protection locked="0"/>
    </xf>
    <xf numFmtId="44" fontId="2" fillId="2" borderId="35" xfId="7" applyNumberFormat="1" applyFont="1" applyFill="1" applyBorder="1" applyAlignment="1">
      <alignment horizontal="center" wrapText="1"/>
    </xf>
    <xf numFmtId="43" fontId="5" fillId="2" borderId="35" xfId="15" applyFont="1" applyFill="1" applyBorder="1" applyAlignment="1" applyProtection="1">
      <protection locked="0"/>
    </xf>
    <xf numFmtId="43" fontId="5" fillId="0" borderId="46" xfId="26" applyFont="1" applyBorder="1" applyAlignment="1">
      <alignment horizontal="center" wrapText="1"/>
    </xf>
    <xf numFmtId="43" fontId="5" fillId="0" borderId="47" xfId="15" applyFont="1" applyBorder="1" applyAlignment="1" applyProtection="1">
      <protection locked="0"/>
    </xf>
    <xf numFmtId="4" fontId="5" fillId="0" borderId="48" xfId="15" applyNumberFormat="1" applyFont="1" applyBorder="1" applyAlignment="1" applyProtection="1">
      <protection locked="0"/>
    </xf>
    <xf numFmtId="4" fontId="5" fillId="0" borderId="49" xfId="15" applyNumberFormat="1" applyFont="1" applyBorder="1" applyAlignment="1" applyProtection="1">
      <protection locked="0"/>
    </xf>
    <xf numFmtId="4" fontId="5" fillId="0" borderId="50" xfId="15" applyNumberFormat="1" applyFont="1" applyBorder="1" applyAlignment="1" applyProtection="1">
      <protection locked="0"/>
    </xf>
    <xf numFmtId="43" fontId="5" fillId="0" borderId="23" xfId="15" applyFont="1" applyFill="1" applyBorder="1" applyAlignment="1" applyProtection="1">
      <protection locked="0"/>
    </xf>
    <xf numFmtId="43" fontId="5" fillId="0" borderId="26" xfId="15" applyFont="1" applyFill="1" applyBorder="1" applyAlignment="1" applyProtection="1">
      <protection locked="0"/>
    </xf>
    <xf numFmtId="4" fontId="2" fillId="0" borderId="34" xfId="15" applyNumberFormat="1" applyFont="1" applyFill="1" applyBorder="1" applyAlignment="1" applyProtection="1">
      <protection locked="0"/>
    </xf>
    <xf numFmtId="4" fontId="2" fillId="0" borderId="2" xfId="15" applyNumberFormat="1" applyFont="1" applyFill="1" applyBorder="1" applyAlignment="1" applyProtection="1">
      <protection locked="0"/>
    </xf>
    <xf numFmtId="44" fontId="2" fillId="0" borderId="35" xfId="7" applyNumberFormat="1" applyFont="1" applyFill="1" applyBorder="1" applyAlignment="1">
      <alignment horizontal="center" wrapText="1"/>
    </xf>
    <xf numFmtId="44" fontId="2" fillId="3" borderId="51" xfId="15" applyNumberFormat="1" applyFont="1" applyFill="1" applyBorder="1" applyAlignment="1" applyProtection="1">
      <protection locked="0"/>
    </xf>
    <xf numFmtId="44" fontId="2" fillId="3" borderId="52" xfId="15" applyNumberFormat="1" applyFont="1" applyFill="1" applyBorder="1" applyAlignment="1" applyProtection="1">
      <protection locked="0"/>
    </xf>
    <xf numFmtId="44" fontId="2" fillId="3" borderId="53" xfId="15" applyNumberFormat="1" applyFont="1" applyFill="1" applyBorder="1" applyAlignment="1" applyProtection="1">
      <protection locked="0"/>
    </xf>
    <xf numFmtId="0" fontId="2" fillId="3" borderId="54" xfId="7" applyFont="1" applyFill="1" applyBorder="1" applyAlignment="1" applyProtection="1">
      <protection locked="0"/>
    </xf>
    <xf numFmtId="1" fontId="5" fillId="0" borderId="55" xfId="7" applyNumberFormat="1" applyFont="1" applyBorder="1" applyAlignment="1" applyProtection="1">
      <alignment horizontal="center"/>
      <protection locked="0"/>
    </xf>
    <xf numFmtId="43" fontId="5" fillId="0" borderId="39" xfId="15" applyFont="1" applyFill="1" applyBorder="1" applyAlignment="1" applyProtection="1">
      <protection locked="0"/>
    </xf>
    <xf numFmtId="43" fontId="5" fillId="0" borderId="32" xfId="15" applyFont="1" applyFill="1" applyBorder="1" applyAlignment="1" applyProtection="1">
      <protection locked="0"/>
    </xf>
    <xf numFmtId="43" fontId="6" fillId="0" borderId="0" xfId="6" applyNumberFormat="1" applyFont="1"/>
    <xf numFmtId="43" fontId="6" fillId="0" borderId="0" xfId="26" applyFont="1"/>
    <xf numFmtId="0" fontId="2" fillId="3" borderId="57" xfId="7" applyFont="1" applyFill="1" applyBorder="1" applyAlignment="1" applyProtection="1">
      <protection locked="0"/>
    </xf>
    <xf numFmtId="44" fontId="2" fillId="3" borderId="58" xfId="15" applyNumberFormat="1" applyFont="1" applyFill="1" applyBorder="1" applyAlignment="1" applyProtection="1">
      <protection locked="0"/>
    </xf>
    <xf numFmtId="44" fontId="2" fillId="3" borderId="56" xfId="15" applyNumberFormat="1" applyFont="1" applyFill="1" applyBorder="1" applyAlignment="1" applyProtection="1">
      <protection locked="0"/>
    </xf>
    <xf numFmtId="164" fontId="2" fillId="2" borderId="59" xfId="7" applyNumberFormat="1" applyFont="1" applyFill="1" applyBorder="1" applyAlignment="1" applyProtection="1">
      <alignment horizontal="center"/>
      <protection locked="0"/>
    </xf>
    <xf numFmtId="0" fontId="5" fillId="3" borderId="57" xfId="7" applyFont="1" applyFill="1" applyBorder="1" applyAlignment="1" applyProtection="1">
      <protection locked="0"/>
    </xf>
    <xf numFmtId="43" fontId="2" fillId="3" borderId="58" xfId="15" applyFont="1" applyFill="1" applyBorder="1" applyAlignment="1" applyProtection="1">
      <protection locked="0"/>
    </xf>
    <xf numFmtId="4" fontId="2" fillId="3" borderId="57" xfId="15" applyNumberFormat="1" applyFont="1" applyFill="1" applyBorder="1" applyAlignment="1" applyProtection="1">
      <protection locked="0"/>
    </xf>
    <xf numFmtId="4" fontId="2" fillId="3" borderId="60" xfId="15" applyNumberFormat="1" applyFont="1" applyFill="1" applyBorder="1" applyAlignment="1" applyProtection="1">
      <protection locked="0"/>
    </xf>
    <xf numFmtId="44" fontId="2" fillId="3" borderId="58" xfId="7" applyNumberFormat="1" applyFont="1" applyFill="1" applyBorder="1" applyAlignment="1">
      <alignment horizontal="center" wrapText="1"/>
    </xf>
    <xf numFmtId="44" fontId="6" fillId="0" borderId="0" xfId="6" applyNumberFormat="1" applyFont="1"/>
    <xf numFmtId="43" fontId="8" fillId="0" borderId="0" xfId="26" applyFont="1"/>
    <xf numFmtId="43" fontId="8" fillId="0" borderId="0" xfId="6" applyNumberFormat="1" applyFont="1"/>
    <xf numFmtId="49" fontId="5" fillId="0" borderId="40" xfId="15" applyNumberFormat="1" applyFont="1" applyFill="1" applyBorder="1" applyAlignment="1" applyProtection="1">
      <alignment horizontal="center"/>
      <protection locked="0"/>
    </xf>
    <xf numFmtId="0" fontId="5" fillId="0" borderId="39" xfId="7" applyFont="1" applyBorder="1" applyAlignment="1" applyProtection="1">
      <alignment horizontal="center"/>
      <protection locked="0"/>
    </xf>
    <xf numFmtId="1" fontId="5" fillId="0" borderId="31" xfId="7" applyNumberFormat="1" applyFont="1" applyBorder="1" applyAlignment="1" applyProtection="1">
      <alignment horizontal="center"/>
      <protection locked="0"/>
    </xf>
    <xf numFmtId="0" fontId="5" fillId="0" borderId="43" xfId="7" applyFont="1" applyBorder="1" applyAlignment="1" applyProtection="1">
      <alignment horizontal="center"/>
      <protection locked="0"/>
    </xf>
    <xf numFmtId="43" fontId="5" fillId="0" borderId="44" xfId="15" applyFont="1" applyBorder="1" applyAlignment="1" applyProtection="1">
      <protection locked="0"/>
    </xf>
    <xf numFmtId="43" fontId="5" fillId="0" borderId="43" xfId="15" applyFont="1" applyBorder="1" applyAlignment="1" applyProtection="1">
      <protection locked="0"/>
    </xf>
    <xf numFmtId="43" fontId="5" fillId="0" borderId="61" xfId="15" applyFont="1" applyBorder="1" applyAlignment="1" applyProtection="1">
      <protection locked="0"/>
    </xf>
    <xf numFmtId="4" fontId="5" fillId="0" borderId="61" xfId="15" applyNumberFormat="1" applyFont="1" applyBorder="1" applyAlignment="1" applyProtection="1">
      <protection locked="0"/>
    </xf>
    <xf numFmtId="43" fontId="5" fillId="0" borderId="39" xfId="26" applyFont="1" applyBorder="1" applyAlignment="1">
      <alignment horizontal="center" wrapText="1"/>
    </xf>
    <xf numFmtId="14" fontId="5" fillId="0" borderId="43" xfId="15" applyNumberFormat="1" applyFont="1" applyBorder="1" applyAlignment="1" applyProtection="1">
      <protection locked="0"/>
    </xf>
    <xf numFmtId="164" fontId="5" fillId="0" borderId="39" xfId="7" applyNumberFormat="1" applyFont="1" applyBorder="1" applyAlignment="1" applyProtection="1">
      <alignment horizontal="center"/>
      <protection locked="0"/>
    </xf>
    <xf numFmtId="1" fontId="5" fillId="0" borderId="43" xfId="7" applyNumberFormat="1" applyFont="1" applyBorder="1" applyAlignment="1" applyProtection="1">
      <alignment horizontal="center"/>
      <protection locked="0"/>
    </xf>
    <xf numFmtId="43" fontId="5" fillId="0" borderId="40" xfId="15" applyFont="1" applyBorder="1" applyAlignment="1" applyProtection="1">
      <protection locked="0"/>
    </xf>
    <xf numFmtId="43" fontId="5" fillId="0" borderId="41" xfId="15" applyFont="1" applyBorder="1" applyAlignment="1" applyProtection="1">
      <protection locked="0"/>
    </xf>
    <xf numFmtId="4" fontId="5" fillId="0" borderId="43" xfId="15" applyNumberFormat="1" applyFont="1" applyBorder="1" applyAlignment="1" applyProtection="1">
      <protection locked="0"/>
    </xf>
    <xf numFmtId="0" fontId="5" fillId="0" borderId="62" xfId="7" applyFont="1" applyBorder="1" applyAlignment="1" applyProtection="1">
      <protection locked="0"/>
    </xf>
    <xf numFmtId="44" fontId="2" fillId="3" borderId="13" xfId="15" applyNumberFormat="1" applyFont="1" applyFill="1" applyBorder="1" applyAlignment="1" applyProtection="1">
      <protection locked="0"/>
    </xf>
    <xf numFmtId="164" fontId="5" fillId="2" borderId="0" xfId="7" applyNumberFormat="1" applyFont="1" applyFill="1" applyBorder="1" applyAlignment="1" applyProtection="1">
      <alignment horizontal="center"/>
      <protection locked="0"/>
    </xf>
    <xf numFmtId="1" fontId="5" fillId="2" borderId="48" xfId="7" applyNumberFormat="1" applyFont="1" applyFill="1" applyBorder="1" applyAlignment="1" applyProtection="1">
      <alignment horizontal="center"/>
      <protection locked="0"/>
    </xf>
    <xf numFmtId="0" fontId="5" fillId="2" borderId="0" xfId="7" applyFont="1" applyFill="1" applyBorder="1" applyAlignment="1" applyProtection="1">
      <protection locked="0"/>
    </xf>
    <xf numFmtId="43" fontId="5" fillId="0" borderId="44" xfId="26" applyFont="1" applyBorder="1" applyAlignment="1">
      <alignment horizontal="center" wrapText="1"/>
    </xf>
    <xf numFmtId="164" fontId="5" fillId="0" borderId="44" xfId="7" applyNumberFormat="1" applyFont="1" applyBorder="1" applyAlignment="1" applyProtection="1">
      <alignment horizontal="center"/>
      <protection locked="0"/>
    </xf>
    <xf numFmtId="0" fontId="5" fillId="3" borderId="63" xfId="7" applyFont="1" applyFill="1" applyBorder="1" applyAlignment="1" applyProtection="1">
      <protection locked="0"/>
    </xf>
    <xf numFmtId="43" fontId="2" fillId="3" borderId="64" xfId="15" applyFont="1" applyFill="1" applyBorder="1" applyAlignment="1" applyProtection="1">
      <protection locked="0"/>
    </xf>
    <xf numFmtId="4" fontId="2" fillId="3" borderId="63" xfId="15" applyNumberFormat="1" applyFont="1" applyFill="1" applyBorder="1" applyAlignment="1" applyProtection="1">
      <protection locked="0"/>
    </xf>
    <xf numFmtId="4" fontId="2" fillId="3" borderId="65" xfId="15" applyNumberFormat="1" applyFont="1" applyFill="1" applyBorder="1" applyAlignment="1" applyProtection="1">
      <protection locked="0"/>
    </xf>
    <xf numFmtId="44" fontId="2" fillId="3" borderId="64" xfId="7" applyNumberFormat="1" applyFont="1" applyFill="1" applyBorder="1" applyAlignment="1">
      <alignment horizontal="center" wrapText="1"/>
    </xf>
    <xf numFmtId="43" fontId="5" fillId="0" borderId="63" xfId="15" applyFont="1" applyBorder="1" applyAlignment="1" applyProtection="1">
      <protection locked="0"/>
    </xf>
    <xf numFmtId="43" fontId="2" fillId="0" borderId="64" xfId="15" applyFont="1" applyBorder="1" applyAlignment="1" applyProtection="1">
      <protection locked="0"/>
    </xf>
    <xf numFmtId="0" fontId="5" fillId="0" borderId="16" xfId="7" applyFont="1" applyBorder="1" applyAlignment="1" applyProtection="1">
      <alignment horizontal="center"/>
      <protection locked="0"/>
    </xf>
    <xf numFmtId="43" fontId="5" fillId="0" borderId="17" xfId="15" applyFont="1" applyBorder="1" applyAlignment="1" applyProtection="1">
      <protection locked="0"/>
    </xf>
    <xf numFmtId="4" fontId="5" fillId="0" borderId="16" xfId="15" applyNumberFormat="1" applyFont="1" applyBorder="1" applyAlignment="1" applyProtection="1">
      <protection locked="0"/>
    </xf>
    <xf numFmtId="4" fontId="5" fillId="0" borderId="66" xfId="15" applyNumberFormat="1" applyFont="1" applyBorder="1" applyAlignment="1" applyProtection="1">
      <protection locked="0"/>
    </xf>
    <xf numFmtId="43" fontId="5" fillId="0" borderId="17" xfId="26" applyFont="1" applyBorder="1" applyAlignment="1">
      <alignment horizontal="center" wrapText="1"/>
    </xf>
    <xf numFmtId="43" fontId="5" fillId="0" borderId="16" xfId="15" applyFont="1" applyBorder="1" applyAlignment="1" applyProtection="1">
      <protection locked="0"/>
    </xf>
    <xf numFmtId="1" fontId="2" fillId="3" borderId="8" xfId="7" applyNumberFormat="1" applyFont="1" applyFill="1" applyBorder="1" applyAlignment="1" applyProtection="1">
      <alignment horizontal="center"/>
      <protection locked="0"/>
    </xf>
    <xf numFmtId="1" fontId="2" fillId="3" borderId="10" xfId="7" applyNumberFormat="1" applyFont="1" applyFill="1" applyBorder="1" applyAlignment="1" applyProtection="1">
      <alignment horizontal="center"/>
      <protection locked="0"/>
    </xf>
    <xf numFmtId="0" fontId="2" fillId="3" borderId="7" xfId="7" applyFont="1" applyFill="1" applyBorder="1" applyAlignment="1" applyProtection="1">
      <alignment horizontal="center" vertical="center"/>
      <protection locked="0"/>
    </xf>
    <xf numFmtId="0" fontId="2" fillId="3" borderId="13" xfId="7" applyFont="1" applyFill="1" applyBorder="1" applyAlignment="1" applyProtection="1">
      <alignment horizontal="center" vertic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>
      <alignment horizontal="center"/>
    </xf>
    <xf numFmtId="0" fontId="15" fillId="0" borderId="6" xfId="6" quotePrefix="1" applyFont="1" applyFill="1" applyBorder="1" applyAlignment="1">
      <alignment horizontal="center"/>
    </xf>
    <xf numFmtId="0" fontId="15" fillId="0" borderId="6" xfId="6" quotePrefix="1" applyFont="1" applyBorder="1" applyAlignment="1">
      <alignment horizontal="center"/>
    </xf>
    <xf numFmtId="0" fontId="2" fillId="3" borderId="8" xfId="7" applyFont="1" applyFill="1" applyBorder="1" applyAlignment="1" applyProtection="1">
      <alignment horizontal="center"/>
      <protection locked="0"/>
    </xf>
    <xf numFmtId="0" fontId="2" fillId="3" borderId="9" xfId="7" applyFont="1" applyFill="1" applyBorder="1" applyAlignment="1" applyProtection="1">
      <alignment horizontal="center"/>
      <protection locked="0"/>
    </xf>
    <xf numFmtId="0" fontId="2" fillId="3" borderId="10" xfId="7" applyFont="1" applyFill="1" applyBorder="1" applyAlignment="1" applyProtection="1">
      <alignment horizontal="center"/>
      <protection locked="0"/>
    </xf>
    <xf numFmtId="43" fontId="2" fillId="3" borderId="11" xfId="15" applyFont="1" applyFill="1" applyBorder="1" applyAlignment="1" applyProtection="1">
      <alignment horizontal="center" wrapText="1"/>
      <protection locked="0"/>
    </xf>
    <xf numFmtId="43" fontId="2" fillId="3" borderId="12" xfId="15" applyFont="1" applyFill="1" applyBorder="1" applyAlignment="1" applyProtection="1">
      <alignment horizontal="center" wrapText="1"/>
      <protection locked="0"/>
    </xf>
    <xf numFmtId="43" fontId="2" fillId="3" borderId="8" xfId="15" applyFont="1" applyFill="1" applyBorder="1" applyAlignment="1" applyProtection="1">
      <alignment horizontal="center" wrapText="1"/>
      <protection locked="0"/>
    </xf>
    <xf numFmtId="43" fontId="2" fillId="3" borderId="10" xfId="15" applyFont="1" applyFill="1" applyBorder="1" applyAlignment="1" applyProtection="1">
      <alignment horizontal="center" wrapText="1"/>
      <protection locked="0"/>
    </xf>
    <xf numFmtId="0" fontId="4" fillId="0" borderId="0" xfId="13" applyFont="1" applyAlignment="1">
      <alignment horizontal="center"/>
    </xf>
    <xf numFmtId="0" fontId="4" fillId="0" borderId="0" xfId="6" applyFont="1" applyAlignment="1">
      <alignment horizontal="center" vertical="center"/>
    </xf>
  </cellXfs>
  <cellStyles count="27">
    <cellStyle name="Millares" xfId="26" builtinId="3"/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0 3" xfId="25"/>
    <cellStyle name="Normal 10 6" xfId="23"/>
    <cellStyle name="Normal 15" xfId="6"/>
    <cellStyle name="Normal 15 2" xfId="22"/>
    <cellStyle name="Normal 2" xfId="11"/>
    <cellStyle name="Normal 2 2" xfId="7"/>
    <cellStyle name="Normal 3" xfId="12"/>
    <cellStyle name="Normal 3 2" xfId="17"/>
    <cellStyle name="Normal 4" xfId="13"/>
    <cellStyle name="Normal 4 2" xfId="20"/>
    <cellStyle name="Normal 6 3 2 2" xfId="16"/>
    <cellStyle name="Normal 6 4" xfId="5"/>
    <cellStyle name="Normal 6 7" xfId="18"/>
    <cellStyle name="Normal 6 8 2" xfId="21"/>
    <cellStyle name="Normal 7 2" xfId="8"/>
    <cellStyle name="Normal 7 3 2" xfId="14"/>
    <cellStyle name="Normal 7 4" xfId="19"/>
    <cellStyle name="Normal 9 3" xfId="4"/>
    <cellStyle name="Porcentaje 2 2" xfId="2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155</xdr:row>
      <xdr:rowOff>0</xdr:rowOff>
    </xdr:from>
    <xdr:to>
      <xdr:col>12</xdr:col>
      <xdr:colOff>714374</xdr:colOff>
      <xdr:row>159</xdr:row>
      <xdr:rowOff>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0" y="12382500"/>
          <a:ext cx="9972674" cy="6477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algn="just"/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importantes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es-MX" sz="900" b="1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/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Verificar que en el caso de recursos provenientes de fuentes de financiamiento, se verifique que exista el convenio respectivo y en su caso, que los ingresos integrados correspondan a los ingresos señalados en ese convenio.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/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Constatar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las sumas o totales de las columnas correspondan con el saldo de la cuenta contable correspondiente.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12</xdr:col>
      <xdr:colOff>714374</xdr:colOff>
      <xdr:row>55</xdr:row>
      <xdr:rowOff>0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B8AEE751-D98B-4A26-B9C7-E868521DDC1D}"/>
            </a:ext>
          </a:extLst>
        </xdr:cNvPr>
        <xdr:cNvSpPr txBox="1"/>
      </xdr:nvSpPr>
      <xdr:spPr>
        <a:xfrm>
          <a:off x="0" y="21686520"/>
          <a:ext cx="10902314" cy="70104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algn="just"/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importantes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es-MX" sz="900" b="1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/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Verificar que en el caso de recursos provenientes de fuentes de financiamiento, se verifique que exista el convenio respectivo y en su caso, que los ingresos integrados correspondan a los ingresos señalados en ese convenio.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/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Constatar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las sumas o totales de las columnas correspondan con el saldo de la cuenta contable correspondiente.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12</xdr:col>
      <xdr:colOff>714374</xdr:colOff>
      <xdr:row>56</xdr:row>
      <xdr:rowOff>0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95BD7375-0F8A-4D10-8E03-72402E2C71E4}"/>
            </a:ext>
          </a:extLst>
        </xdr:cNvPr>
        <xdr:cNvSpPr txBox="1"/>
      </xdr:nvSpPr>
      <xdr:spPr>
        <a:xfrm>
          <a:off x="0" y="14500860"/>
          <a:ext cx="10902314" cy="70104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algn="just"/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importantes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es-MX" sz="900" b="1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/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Verificar que en el caso de recursos provenientes de fuentes de financiamiento, se verifique que exista el convenio respectivo y en su caso, que los ingresos integrados correspondan a los ingresos señalados en ese convenio.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/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Constatar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las sumas o totales de las columnas correspondan con el saldo de la cuenta contable correspondiente.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eimily/ASF/CP%20ORDAZ/DICTAMEN/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showGridLines="0" tabSelected="1" zoomScale="90" zoomScaleNormal="90" workbookViewId="0">
      <pane ySplit="9" topLeftCell="A10" activePane="bottomLeft" state="frozen"/>
      <selection activeCell="C31" sqref="C31"/>
      <selection pane="bottomLeft" activeCell="L149" sqref="L149"/>
    </sheetView>
  </sheetViews>
  <sheetFormatPr baseColWidth="10" defaultColWidth="11.44140625" defaultRowHeight="13.8" x14ac:dyDescent="0.3"/>
  <cols>
    <col min="1" max="1" width="11.44140625" style="2"/>
    <col min="2" max="2" width="14.44140625" style="2" bestFit="1" customWidth="1"/>
    <col min="3" max="3" width="12" style="2" bestFit="1" customWidth="1"/>
    <col min="4" max="4" width="12" style="2" customWidth="1"/>
    <col min="5" max="5" width="12.109375" style="2" customWidth="1"/>
    <col min="6" max="6" width="12" style="2" bestFit="1" customWidth="1"/>
    <col min="7" max="7" width="11.44140625" style="2"/>
    <col min="8" max="8" width="14.44140625" style="2" bestFit="1" customWidth="1"/>
    <col min="9" max="9" width="12.33203125" style="2" customWidth="1"/>
    <col min="10" max="10" width="17.5546875" style="2" customWidth="1"/>
    <col min="11" max="11" width="13.33203125" style="2" customWidth="1"/>
    <col min="12" max="12" width="11.44140625" style="2"/>
    <col min="13" max="13" width="14.6640625" style="2" customWidth="1"/>
    <col min="14" max="16384" width="11.44140625" style="2"/>
  </cols>
  <sheetData>
    <row r="1" spans="1:13" ht="18" customHeight="1" x14ac:dyDescent="0.3">
      <c r="A1" s="19"/>
      <c r="B1" s="19"/>
      <c r="C1" s="19"/>
      <c r="D1" s="19"/>
      <c r="E1" s="19"/>
      <c r="F1" s="19"/>
      <c r="G1" s="20"/>
      <c r="H1" s="20"/>
      <c r="I1" s="20"/>
      <c r="J1" s="21"/>
      <c r="K1" s="21" t="s">
        <v>57</v>
      </c>
      <c r="L1" s="236"/>
      <c r="M1" s="236"/>
    </row>
    <row r="2" spans="1:13" ht="14.4" x14ac:dyDescent="0.3">
      <c r="A2" s="236" t="s">
        <v>47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18"/>
    </row>
    <row r="3" spans="1:13" ht="14.4" x14ac:dyDescent="0.3">
      <c r="A3" s="237" t="s">
        <v>36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ht="14.4" x14ac:dyDescent="0.3">
      <c r="A4" s="247" t="s">
        <v>55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18"/>
    </row>
    <row r="5" spans="1:13" ht="14.25" customHeight="1" x14ac:dyDescent="0.3">
      <c r="A5" s="237" t="s">
        <v>40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18"/>
    </row>
    <row r="6" spans="1:13" ht="14.4" thickBot="1" x14ac:dyDescent="0.35">
      <c r="A6" s="4"/>
      <c r="B6" s="4"/>
      <c r="C6" s="5"/>
      <c r="D6" s="5"/>
      <c r="E6" s="5"/>
      <c r="F6" s="5"/>
      <c r="G6" s="6"/>
      <c r="H6" s="6"/>
      <c r="I6" s="6"/>
      <c r="J6" s="7"/>
      <c r="K6" s="8"/>
      <c r="L6" s="3"/>
      <c r="M6" s="4"/>
    </row>
    <row r="7" spans="1:13" ht="14.4" hidden="1" thickBot="1" x14ac:dyDescent="0.35">
      <c r="A7" s="89" t="s">
        <v>0</v>
      </c>
      <c r="B7" s="89" t="s">
        <v>3</v>
      </c>
      <c r="C7" s="89" t="s">
        <v>1</v>
      </c>
      <c r="D7" s="89" t="s">
        <v>2</v>
      </c>
      <c r="E7" s="89" t="s">
        <v>4</v>
      </c>
      <c r="F7" s="89" t="s">
        <v>5</v>
      </c>
      <c r="G7" s="89" t="s">
        <v>6</v>
      </c>
      <c r="H7" s="89" t="s">
        <v>7</v>
      </c>
      <c r="I7" s="238" t="s">
        <v>9</v>
      </c>
      <c r="J7" s="238"/>
      <c r="K7" s="239" t="s">
        <v>10</v>
      </c>
      <c r="L7" s="239"/>
      <c r="M7" s="89" t="s">
        <v>11</v>
      </c>
    </row>
    <row r="8" spans="1:13" ht="15.75" customHeight="1" x14ac:dyDescent="0.3">
      <c r="A8" s="234" t="s">
        <v>12</v>
      </c>
      <c r="B8" s="234" t="s">
        <v>13</v>
      </c>
      <c r="C8" s="240" t="s">
        <v>8</v>
      </c>
      <c r="D8" s="241"/>
      <c r="E8" s="241"/>
      <c r="F8" s="242"/>
      <c r="G8" s="243" t="s">
        <v>14</v>
      </c>
      <c r="H8" s="244"/>
      <c r="I8" s="245" t="s">
        <v>15</v>
      </c>
      <c r="J8" s="246"/>
      <c r="K8" s="232" t="s">
        <v>16</v>
      </c>
      <c r="L8" s="233"/>
      <c r="M8" s="234" t="s">
        <v>17</v>
      </c>
    </row>
    <row r="9" spans="1:13" ht="30" customHeight="1" thickBot="1" x14ac:dyDescent="0.35">
      <c r="A9" s="235"/>
      <c r="B9" s="235"/>
      <c r="C9" s="23" t="s">
        <v>38</v>
      </c>
      <c r="D9" s="23" t="s">
        <v>39</v>
      </c>
      <c r="E9" s="23" t="s">
        <v>18</v>
      </c>
      <c r="F9" s="24" t="s">
        <v>19</v>
      </c>
      <c r="G9" s="25" t="s">
        <v>12</v>
      </c>
      <c r="H9" s="26" t="s">
        <v>20</v>
      </c>
      <c r="I9" s="25" t="s">
        <v>37</v>
      </c>
      <c r="J9" s="27" t="s">
        <v>21</v>
      </c>
      <c r="K9" s="28" t="s">
        <v>22</v>
      </c>
      <c r="L9" s="29" t="s">
        <v>12</v>
      </c>
      <c r="M9" s="235"/>
    </row>
    <row r="10" spans="1:13" x14ac:dyDescent="0.3">
      <c r="A10" s="30" t="s">
        <v>23</v>
      </c>
      <c r="B10" s="133">
        <f>SUM(B11:B20)</f>
        <v>1231962.99</v>
      </c>
      <c r="C10" s="130">
        <f>SUM(C11:C20)</f>
        <v>11479</v>
      </c>
      <c r="D10" s="131">
        <f>SUM(D11:D20)</f>
        <v>0</v>
      </c>
      <c r="E10" s="134">
        <f>SUM(E11:E20)</f>
        <v>0</v>
      </c>
      <c r="F10" s="135">
        <f>SUM(C10:E10)</f>
        <v>11479</v>
      </c>
      <c r="G10" s="31"/>
      <c r="H10" s="109">
        <f>SUM(H11:H20)</f>
        <v>1220483.99</v>
      </c>
      <c r="I10" s="32"/>
      <c r="J10" s="33"/>
      <c r="K10" s="34"/>
      <c r="L10" s="35"/>
      <c r="M10" s="36"/>
    </row>
    <row r="11" spans="1:13" x14ac:dyDescent="0.3">
      <c r="A11" s="40" t="s">
        <v>23</v>
      </c>
      <c r="B11" s="94">
        <v>20215.099999999999</v>
      </c>
      <c r="C11" s="38"/>
      <c r="D11" s="91"/>
      <c r="E11" s="92"/>
      <c r="F11" s="102">
        <f>SUM(C11:E11)</f>
        <v>0</v>
      </c>
      <c r="G11" s="97">
        <v>44567</v>
      </c>
      <c r="H11" s="94">
        <f>+B11</f>
        <v>20215.099999999999</v>
      </c>
      <c r="I11" s="99" t="s">
        <v>53</v>
      </c>
      <c r="J11" s="100" t="s">
        <v>51</v>
      </c>
      <c r="K11" s="66" t="s">
        <v>54</v>
      </c>
      <c r="L11" s="67">
        <v>44592</v>
      </c>
      <c r="M11" s="93"/>
    </row>
    <row r="12" spans="1:13" x14ac:dyDescent="0.3">
      <c r="A12" s="40" t="s">
        <v>23</v>
      </c>
      <c r="B12" s="95">
        <v>573964.68000000005</v>
      </c>
      <c r="C12" s="90"/>
      <c r="D12" s="91"/>
      <c r="E12" s="92"/>
      <c r="F12" s="102">
        <f t="shared" ref="F12:F20" si="0">SUM(C12:E12)</f>
        <v>0</v>
      </c>
      <c r="G12" s="98">
        <v>44575</v>
      </c>
      <c r="H12" s="95">
        <f>+B12</f>
        <v>573964.68000000005</v>
      </c>
      <c r="I12" s="99" t="s">
        <v>53</v>
      </c>
      <c r="J12" s="100" t="s">
        <v>51</v>
      </c>
      <c r="K12" s="66" t="s">
        <v>54</v>
      </c>
      <c r="L12" s="67">
        <v>44592</v>
      </c>
      <c r="M12" s="93"/>
    </row>
    <row r="13" spans="1:13" x14ac:dyDescent="0.3">
      <c r="A13" s="40" t="s">
        <v>23</v>
      </c>
      <c r="B13" s="95">
        <v>7625.75</v>
      </c>
      <c r="C13" s="90"/>
      <c r="D13" s="91"/>
      <c r="E13" s="92"/>
      <c r="F13" s="102">
        <f t="shared" si="0"/>
        <v>0</v>
      </c>
      <c r="G13" s="98">
        <v>44585</v>
      </c>
      <c r="H13" s="95">
        <f>+B13</f>
        <v>7625.75</v>
      </c>
      <c r="I13" s="99" t="s">
        <v>53</v>
      </c>
      <c r="J13" s="100" t="s">
        <v>51</v>
      </c>
      <c r="K13" s="66" t="s">
        <v>54</v>
      </c>
      <c r="L13" s="67">
        <v>44592</v>
      </c>
      <c r="M13" s="93"/>
    </row>
    <row r="14" spans="1:13" x14ac:dyDescent="0.3">
      <c r="A14" s="40" t="s">
        <v>23</v>
      </c>
      <c r="B14" s="95">
        <v>5978.34</v>
      </c>
      <c r="C14" s="90"/>
      <c r="D14" s="91"/>
      <c r="E14" s="92"/>
      <c r="F14" s="102">
        <f t="shared" si="0"/>
        <v>0</v>
      </c>
      <c r="G14" s="98">
        <v>44585</v>
      </c>
      <c r="H14" s="95">
        <f>+B14</f>
        <v>5978.34</v>
      </c>
      <c r="I14" s="99" t="s">
        <v>53</v>
      </c>
      <c r="J14" s="100" t="s">
        <v>51</v>
      </c>
      <c r="K14" s="66" t="s">
        <v>54</v>
      </c>
      <c r="L14" s="67">
        <v>44592</v>
      </c>
      <c r="M14" s="93"/>
    </row>
    <row r="15" spans="1:13" x14ac:dyDescent="0.3">
      <c r="A15" s="40" t="s">
        <v>23</v>
      </c>
      <c r="B15" s="95">
        <v>2691.52</v>
      </c>
      <c r="C15" s="90"/>
      <c r="D15" s="91"/>
      <c r="E15" s="92"/>
      <c r="F15" s="102">
        <f t="shared" si="0"/>
        <v>0</v>
      </c>
      <c r="G15" s="98">
        <v>44585</v>
      </c>
      <c r="H15" s="95">
        <f>+B15</f>
        <v>2691.52</v>
      </c>
      <c r="I15" s="99" t="s">
        <v>53</v>
      </c>
      <c r="J15" s="100" t="s">
        <v>51</v>
      </c>
      <c r="K15" s="66" t="s">
        <v>54</v>
      </c>
      <c r="L15" s="67">
        <v>44592</v>
      </c>
      <c r="M15" s="93"/>
    </row>
    <row r="16" spans="1:13" x14ac:dyDescent="0.3">
      <c r="A16" s="40" t="s">
        <v>23</v>
      </c>
      <c r="B16" s="95">
        <v>11479</v>
      </c>
      <c r="C16" s="96">
        <v>11479</v>
      </c>
      <c r="D16" s="91"/>
      <c r="E16" s="92"/>
      <c r="F16" s="102">
        <f t="shared" si="0"/>
        <v>11479</v>
      </c>
      <c r="G16" s="98"/>
      <c r="H16" s="95"/>
      <c r="I16" s="99"/>
      <c r="J16" s="101"/>
      <c r="K16" s="66" t="s">
        <v>54</v>
      </c>
      <c r="L16" s="67">
        <v>44592</v>
      </c>
      <c r="M16" s="93"/>
    </row>
    <row r="17" spans="1:14" x14ac:dyDescent="0.3">
      <c r="A17" s="40" t="s">
        <v>23</v>
      </c>
      <c r="B17" s="95">
        <v>562485.68000000005</v>
      </c>
      <c r="C17" s="90"/>
      <c r="D17" s="91"/>
      <c r="E17" s="92"/>
      <c r="F17" s="102">
        <f t="shared" si="0"/>
        <v>0</v>
      </c>
      <c r="G17" s="98">
        <v>44585</v>
      </c>
      <c r="H17" s="95">
        <f>+B17</f>
        <v>562485.68000000005</v>
      </c>
      <c r="I17" s="99" t="s">
        <v>53</v>
      </c>
      <c r="J17" s="100" t="s">
        <v>51</v>
      </c>
      <c r="K17" s="66" t="s">
        <v>54</v>
      </c>
      <c r="L17" s="67">
        <v>44592</v>
      </c>
      <c r="M17" s="93"/>
      <c r="N17" s="184"/>
    </row>
    <row r="18" spans="1:14" x14ac:dyDescent="0.3">
      <c r="A18" s="40" t="s">
        <v>23</v>
      </c>
      <c r="B18" s="95">
        <v>2073.9699999999998</v>
      </c>
      <c r="C18" s="90"/>
      <c r="D18" s="91"/>
      <c r="E18" s="92"/>
      <c r="F18" s="102">
        <f t="shared" si="0"/>
        <v>0</v>
      </c>
      <c r="G18" s="98">
        <v>44589</v>
      </c>
      <c r="H18" s="95">
        <f>+B18</f>
        <v>2073.9699999999998</v>
      </c>
      <c r="I18" s="99" t="s">
        <v>53</v>
      </c>
      <c r="J18" s="100" t="s">
        <v>51</v>
      </c>
      <c r="K18" s="66" t="s">
        <v>54</v>
      </c>
      <c r="L18" s="67">
        <v>44592</v>
      </c>
      <c r="M18" s="93"/>
      <c r="N18" s="184"/>
    </row>
    <row r="19" spans="1:14" x14ac:dyDescent="0.3">
      <c r="A19" s="40" t="s">
        <v>23</v>
      </c>
      <c r="B19" s="95">
        <v>38979.42</v>
      </c>
      <c r="C19" s="90"/>
      <c r="D19" s="91"/>
      <c r="E19" s="92"/>
      <c r="F19" s="102"/>
      <c r="G19" s="98">
        <v>44589</v>
      </c>
      <c r="H19" s="95">
        <f>+B19</f>
        <v>38979.42</v>
      </c>
      <c r="I19" s="99" t="s">
        <v>53</v>
      </c>
      <c r="J19" s="100" t="s">
        <v>51</v>
      </c>
      <c r="K19" s="66" t="s">
        <v>54</v>
      </c>
      <c r="L19" s="67">
        <v>44592</v>
      </c>
      <c r="M19" s="93"/>
      <c r="N19" s="184"/>
    </row>
    <row r="20" spans="1:14" x14ac:dyDescent="0.3">
      <c r="A20" s="40" t="s">
        <v>23</v>
      </c>
      <c r="B20" s="95">
        <v>6469.53</v>
      </c>
      <c r="C20" s="90"/>
      <c r="D20" s="43"/>
      <c r="E20" s="43"/>
      <c r="F20" s="102">
        <f t="shared" si="0"/>
        <v>0</v>
      </c>
      <c r="G20" s="98">
        <v>44589</v>
      </c>
      <c r="H20" s="95">
        <f>+B20</f>
        <v>6469.53</v>
      </c>
      <c r="I20" s="99" t="s">
        <v>53</v>
      </c>
      <c r="J20" s="100" t="s">
        <v>51</v>
      </c>
      <c r="K20" s="66" t="s">
        <v>54</v>
      </c>
      <c r="L20" s="67">
        <v>44592</v>
      </c>
      <c r="M20" s="49"/>
      <c r="N20" s="195"/>
    </row>
    <row r="21" spans="1:14" x14ac:dyDescent="0.3">
      <c r="A21" s="50" t="s">
        <v>24</v>
      </c>
      <c r="B21" s="103">
        <f>SUM(B22:B31)</f>
        <v>2634540.89</v>
      </c>
      <c r="C21" s="103">
        <f t="shared" ref="C21:E21" si="1">SUM(C22:C31)</f>
        <v>24419</v>
      </c>
      <c r="D21" s="103">
        <f t="shared" si="1"/>
        <v>0</v>
      </c>
      <c r="E21" s="103">
        <f t="shared" si="1"/>
        <v>0</v>
      </c>
      <c r="F21" s="103">
        <f>SUM(F22:F31)</f>
        <v>24419</v>
      </c>
      <c r="G21" s="54"/>
      <c r="H21" s="109">
        <f>SUM(H22:H31)</f>
        <v>2610121.89</v>
      </c>
      <c r="I21" s="55"/>
      <c r="J21" s="56"/>
      <c r="K21" s="57"/>
      <c r="L21" s="58"/>
      <c r="M21" s="59"/>
    </row>
    <row r="22" spans="1:14" x14ac:dyDescent="0.3">
      <c r="A22" s="37" t="s">
        <v>24</v>
      </c>
      <c r="B22" s="60">
        <v>22891.03</v>
      </c>
      <c r="C22" s="61"/>
      <c r="D22" s="62"/>
      <c r="E22" s="62"/>
      <c r="F22" s="107">
        <f>SUM(C22:E22)</f>
        <v>0</v>
      </c>
      <c r="G22" s="97">
        <v>44596</v>
      </c>
      <c r="H22" s="171">
        <f>+B22</f>
        <v>22891.03</v>
      </c>
      <c r="I22" s="99" t="s">
        <v>53</v>
      </c>
      <c r="J22" s="100" t="s">
        <v>51</v>
      </c>
      <c r="K22" s="66" t="s">
        <v>54</v>
      </c>
      <c r="L22" s="67">
        <v>44620</v>
      </c>
      <c r="M22" s="68"/>
    </row>
    <row r="23" spans="1:14" x14ac:dyDescent="0.3">
      <c r="A23" s="37" t="s">
        <v>24</v>
      </c>
      <c r="B23" s="41">
        <v>84373.08</v>
      </c>
      <c r="C23" s="42"/>
      <c r="D23" s="43"/>
      <c r="E23" s="43"/>
      <c r="F23" s="107">
        <f t="shared" ref="F23:F28" si="2">SUM(C23:E23)</f>
        <v>0</v>
      </c>
      <c r="G23" s="97">
        <v>44596</v>
      </c>
      <c r="H23" s="172">
        <f>+B23</f>
        <v>84373.08</v>
      </c>
      <c r="I23" s="99" t="s">
        <v>53</v>
      </c>
      <c r="J23" s="100" t="s">
        <v>51</v>
      </c>
      <c r="K23" s="66" t="s">
        <v>54</v>
      </c>
      <c r="L23" s="67">
        <v>44620</v>
      </c>
      <c r="M23" s="49"/>
    </row>
    <row r="24" spans="1:14" x14ac:dyDescent="0.3">
      <c r="A24" s="37" t="s">
        <v>24</v>
      </c>
      <c r="B24" s="41">
        <v>1220930.75</v>
      </c>
      <c r="C24" s="42"/>
      <c r="D24" s="43"/>
      <c r="E24" s="43"/>
      <c r="F24" s="107">
        <f t="shared" si="2"/>
        <v>0</v>
      </c>
      <c r="G24" s="98">
        <v>44607</v>
      </c>
      <c r="H24" s="172">
        <f>+B24</f>
        <v>1220930.75</v>
      </c>
      <c r="I24" s="99" t="s">
        <v>53</v>
      </c>
      <c r="J24" s="100" t="s">
        <v>51</v>
      </c>
      <c r="K24" s="66" t="s">
        <v>54</v>
      </c>
      <c r="L24" s="67">
        <v>44620</v>
      </c>
      <c r="M24" s="49"/>
    </row>
    <row r="25" spans="1:14" x14ac:dyDescent="0.3">
      <c r="A25" s="37" t="s">
        <v>24</v>
      </c>
      <c r="B25" s="41">
        <v>11458.16</v>
      </c>
      <c r="C25" s="42"/>
      <c r="D25" s="43"/>
      <c r="E25" s="43"/>
      <c r="F25" s="107">
        <f t="shared" si="2"/>
        <v>0</v>
      </c>
      <c r="G25" s="98">
        <v>44616</v>
      </c>
      <c r="H25" s="172">
        <f>+B25</f>
        <v>11458.16</v>
      </c>
      <c r="I25" s="99" t="s">
        <v>53</v>
      </c>
      <c r="J25" s="100" t="s">
        <v>51</v>
      </c>
      <c r="K25" s="66" t="s">
        <v>54</v>
      </c>
      <c r="L25" s="67">
        <v>44620</v>
      </c>
      <c r="M25" s="49"/>
    </row>
    <row r="26" spans="1:14" x14ac:dyDescent="0.3">
      <c r="A26" s="37" t="s">
        <v>24</v>
      </c>
      <c r="B26" s="41">
        <v>13075.55</v>
      </c>
      <c r="C26" s="42"/>
      <c r="D26" s="43"/>
      <c r="E26" s="43"/>
      <c r="F26" s="107">
        <f t="shared" si="2"/>
        <v>0</v>
      </c>
      <c r="G26" s="98">
        <v>44616</v>
      </c>
      <c r="H26" s="172">
        <f>+B26</f>
        <v>13075.55</v>
      </c>
      <c r="I26" s="99" t="s">
        <v>53</v>
      </c>
      <c r="J26" s="100" t="s">
        <v>51</v>
      </c>
      <c r="K26" s="66" t="s">
        <v>54</v>
      </c>
      <c r="L26" s="67">
        <v>44620</v>
      </c>
      <c r="M26" s="49"/>
    </row>
    <row r="27" spans="1:14" x14ac:dyDescent="0.3">
      <c r="A27" s="37" t="s">
        <v>24</v>
      </c>
      <c r="B27" s="41">
        <v>24419</v>
      </c>
      <c r="C27" s="42">
        <v>24419</v>
      </c>
      <c r="D27" s="43"/>
      <c r="E27" s="43"/>
      <c r="F27" s="107">
        <f t="shared" si="2"/>
        <v>24419</v>
      </c>
      <c r="G27" s="98"/>
      <c r="H27" s="172"/>
      <c r="I27" s="99"/>
      <c r="J27" s="100"/>
      <c r="K27" s="66" t="s">
        <v>54</v>
      </c>
      <c r="L27" s="67">
        <v>44620</v>
      </c>
      <c r="M27" s="49"/>
    </row>
    <row r="28" spans="1:14" x14ac:dyDescent="0.3">
      <c r="A28" s="37" t="s">
        <v>24</v>
      </c>
      <c r="B28" s="41">
        <v>1196511.74</v>
      </c>
      <c r="C28" s="61"/>
      <c r="D28" s="43"/>
      <c r="E28" s="43"/>
      <c r="F28" s="107">
        <f t="shared" si="2"/>
        <v>0</v>
      </c>
      <c r="G28" s="98">
        <v>44616</v>
      </c>
      <c r="H28" s="172">
        <f>+B28</f>
        <v>1196511.74</v>
      </c>
      <c r="I28" s="99" t="s">
        <v>53</v>
      </c>
      <c r="J28" s="100" t="s">
        <v>51</v>
      </c>
      <c r="K28" s="66" t="s">
        <v>54</v>
      </c>
      <c r="L28" s="67">
        <v>44620</v>
      </c>
      <c r="M28" s="49"/>
    </row>
    <row r="29" spans="1:14" x14ac:dyDescent="0.3">
      <c r="A29" s="37" t="s">
        <v>24</v>
      </c>
      <c r="B29" s="167">
        <v>2776.1</v>
      </c>
      <c r="C29" s="61"/>
      <c r="D29" s="169"/>
      <c r="E29" s="62"/>
      <c r="F29" s="166"/>
      <c r="G29" s="98">
        <v>44616</v>
      </c>
      <c r="H29" s="172">
        <f t="shared" ref="H29:H31" si="3">+B29</f>
        <v>2776.1</v>
      </c>
      <c r="I29" s="99" t="s">
        <v>53</v>
      </c>
      <c r="J29" s="100" t="s">
        <v>51</v>
      </c>
      <c r="K29" s="66" t="s">
        <v>54</v>
      </c>
      <c r="L29" s="67">
        <v>44620</v>
      </c>
      <c r="M29" s="49"/>
      <c r="N29" s="184"/>
    </row>
    <row r="30" spans="1:14" x14ac:dyDescent="0.3">
      <c r="A30" s="37" t="s">
        <v>24</v>
      </c>
      <c r="B30" s="41">
        <v>52169.55</v>
      </c>
      <c r="C30" s="168"/>
      <c r="D30" s="169"/>
      <c r="E30" s="62"/>
      <c r="F30" s="166"/>
      <c r="G30" s="98">
        <v>44616</v>
      </c>
      <c r="H30" s="172">
        <f t="shared" si="3"/>
        <v>52169.55</v>
      </c>
      <c r="I30" s="99" t="s">
        <v>53</v>
      </c>
      <c r="J30" s="100" t="s">
        <v>51</v>
      </c>
      <c r="K30" s="66" t="s">
        <v>54</v>
      </c>
      <c r="L30" s="67">
        <v>44620</v>
      </c>
      <c r="M30" s="49"/>
      <c r="N30" s="184"/>
    </row>
    <row r="31" spans="1:14" x14ac:dyDescent="0.3">
      <c r="A31" s="40" t="s">
        <v>24</v>
      </c>
      <c r="B31" s="41">
        <v>5935.93</v>
      </c>
      <c r="C31" s="71"/>
      <c r="D31" s="170"/>
      <c r="E31" s="72"/>
      <c r="F31" s="166"/>
      <c r="G31" s="98">
        <v>44616</v>
      </c>
      <c r="H31" s="172">
        <f t="shared" si="3"/>
        <v>5935.93</v>
      </c>
      <c r="I31" s="99" t="s">
        <v>53</v>
      </c>
      <c r="J31" s="100" t="s">
        <v>51</v>
      </c>
      <c r="K31" s="66" t="s">
        <v>54</v>
      </c>
      <c r="L31" s="67">
        <v>44620</v>
      </c>
      <c r="M31" s="49"/>
      <c r="N31" s="184"/>
    </row>
    <row r="32" spans="1:14" x14ac:dyDescent="0.3">
      <c r="A32" s="50" t="s">
        <v>25</v>
      </c>
      <c r="B32" s="103">
        <f>SUM(B33:B43)</f>
        <v>3303156.6099999994</v>
      </c>
      <c r="C32" s="104">
        <f>SUM(C33:C43)</f>
        <v>31203</v>
      </c>
      <c r="D32" s="104">
        <f>SUM(D33:D43)</f>
        <v>0</v>
      </c>
      <c r="E32" s="104">
        <f>SUM(E33:E43)</f>
        <v>0</v>
      </c>
      <c r="F32" s="104">
        <f>SUM(F33:F43)</f>
        <v>31203</v>
      </c>
      <c r="G32" s="54"/>
      <c r="H32" s="109">
        <f>SUM(H33:H43)</f>
        <v>3271953.6099999994</v>
      </c>
      <c r="I32" s="55"/>
      <c r="J32" s="56"/>
      <c r="K32" s="57"/>
      <c r="L32" s="58"/>
      <c r="M32" s="59"/>
      <c r="N32" s="196"/>
    </row>
    <row r="33" spans="1:13" x14ac:dyDescent="0.3">
      <c r="A33" s="37" t="s">
        <v>25</v>
      </c>
      <c r="B33" s="165">
        <v>51232</v>
      </c>
      <c r="C33" s="162"/>
      <c r="D33" s="163"/>
      <c r="E33" s="163"/>
      <c r="F33" s="164"/>
      <c r="G33" s="161">
        <v>44624</v>
      </c>
      <c r="H33" s="160">
        <f>+B33</f>
        <v>51232</v>
      </c>
      <c r="I33" s="99" t="s">
        <v>53</v>
      </c>
      <c r="J33" s="100" t="s">
        <v>51</v>
      </c>
      <c r="K33" s="66" t="s">
        <v>54</v>
      </c>
      <c r="L33" s="82">
        <v>44651</v>
      </c>
      <c r="M33" s="83"/>
    </row>
    <row r="34" spans="1:13" x14ac:dyDescent="0.3">
      <c r="A34" s="37" t="s">
        <v>25</v>
      </c>
      <c r="B34" s="60">
        <v>47891.25</v>
      </c>
      <c r="C34" s="61"/>
      <c r="D34" s="62"/>
      <c r="E34" s="62"/>
      <c r="F34" s="107">
        <f>SUM(C34:E34)</f>
        <v>0</v>
      </c>
      <c r="G34" s="97">
        <v>44624</v>
      </c>
      <c r="H34" s="60">
        <f>+B34</f>
        <v>47891.25</v>
      </c>
      <c r="I34" s="99" t="s">
        <v>53</v>
      </c>
      <c r="J34" s="100" t="s">
        <v>51</v>
      </c>
      <c r="K34" s="66" t="s">
        <v>54</v>
      </c>
      <c r="L34" s="82">
        <v>44651</v>
      </c>
      <c r="M34" s="68"/>
    </row>
    <row r="35" spans="1:13" x14ac:dyDescent="0.3">
      <c r="A35" s="37" t="s">
        <v>25</v>
      </c>
      <c r="B35" s="41">
        <v>812403.7</v>
      </c>
      <c r="C35" s="42"/>
      <c r="D35" s="43"/>
      <c r="E35" s="43"/>
      <c r="F35" s="107">
        <f t="shared" ref="F35:F43" si="4">SUM(C35:E35)</f>
        <v>0</v>
      </c>
      <c r="G35" s="97">
        <v>44624</v>
      </c>
      <c r="H35" s="41">
        <f t="shared" ref="H35:H38" si="5">+B35</f>
        <v>812403.7</v>
      </c>
      <c r="I35" s="99" t="s">
        <v>53</v>
      </c>
      <c r="J35" s="100" t="s">
        <v>51</v>
      </c>
      <c r="K35" s="66" t="s">
        <v>54</v>
      </c>
      <c r="L35" s="82">
        <v>44651</v>
      </c>
      <c r="M35" s="49"/>
    </row>
    <row r="36" spans="1:13" x14ac:dyDescent="0.3">
      <c r="A36" s="37" t="s">
        <v>25</v>
      </c>
      <c r="B36" s="41">
        <v>1153967.2</v>
      </c>
      <c r="C36" s="42"/>
      <c r="D36" s="43"/>
      <c r="E36" s="43"/>
      <c r="F36" s="107">
        <f t="shared" si="4"/>
        <v>0</v>
      </c>
      <c r="G36" s="98">
        <v>44635</v>
      </c>
      <c r="H36" s="41">
        <f t="shared" si="5"/>
        <v>1153967.2</v>
      </c>
      <c r="I36" s="99" t="s">
        <v>53</v>
      </c>
      <c r="J36" s="101" t="s">
        <v>51</v>
      </c>
      <c r="K36" s="66" t="s">
        <v>54</v>
      </c>
      <c r="L36" s="82">
        <v>44651</v>
      </c>
      <c r="M36" s="49"/>
    </row>
    <row r="37" spans="1:13" x14ac:dyDescent="0.3">
      <c r="A37" s="37" t="s">
        <v>25</v>
      </c>
      <c r="B37" s="41">
        <v>9162.9500000000007</v>
      </c>
      <c r="C37" s="42"/>
      <c r="D37" s="43"/>
      <c r="E37" s="43"/>
      <c r="F37" s="107">
        <f t="shared" si="4"/>
        <v>0</v>
      </c>
      <c r="G37" s="98">
        <v>44645</v>
      </c>
      <c r="H37" s="41">
        <f t="shared" si="5"/>
        <v>9162.9500000000007</v>
      </c>
      <c r="I37" s="99" t="s">
        <v>53</v>
      </c>
      <c r="J37" s="101" t="s">
        <v>51</v>
      </c>
      <c r="K37" s="66" t="s">
        <v>54</v>
      </c>
      <c r="L37" s="82">
        <v>44651</v>
      </c>
      <c r="M37" s="49"/>
    </row>
    <row r="38" spans="1:13" x14ac:dyDescent="0.3">
      <c r="A38" s="37" t="s">
        <v>25</v>
      </c>
      <c r="B38" s="41">
        <v>18260.009999999998</v>
      </c>
      <c r="C38" s="42"/>
      <c r="D38" s="43"/>
      <c r="E38" s="43"/>
      <c r="F38" s="107">
        <f t="shared" si="4"/>
        <v>0</v>
      </c>
      <c r="G38" s="98">
        <v>44645</v>
      </c>
      <c r="H38" s="41">
        <f t="shared" si="5"/>
        <v>18260.009999999998</v>
      </c>
      <c r="I38" s="99" t="s">
        <v>53</v>
      </c>
      <c r="J38" s="101" t="s">
        <v>51</v>
      </c>
      <c r="K38" s="66" t="s">
        <v>54</v>
      </c>
      <c r="L38" s="82">
        <v>44651</v>
      </c>
      <c r="M38" s="49"/>
    </row>
    <row r="39" spans="1:13" x14ac:dyDescent="0.3">
      <c r="A39" s="37" t="s">
        <v>25</v>
      </c>
      <c r="B39" s="41">
        <v>31203</v>
      </c>
      <c r="C39" s="42">
        <v>31203</v>
      </c>
      <c r="D39" s="43"/>
      <c r="E39" s="43"/>
      <c r="F39" s="107">
        <f t="shared" si="4"/>
        <v>31203</v>
      </c>
      <c r="G39" s="98"/>
      <c r="H39" s="41"/>
      <c r="I39" s="99"/>
      <c r="J39" s="101"/>
      <c r="K39" s="66" t="s">
        <v>54</v>
      </c>
      <c r="L39" s="82">
        <v>44651</v>
      </c>
      <c r="M39" s="49"/>
    </row>
    <row r="40" spans="1:13" x14ac:dyDescent="0.3">
      <c r="A40" s="37" t="s">
        <v>25</v>
      </c>
      <c r="B40" s="41">
        <v>1122764.2</v>
      </c>
      <c r="C40" s="42"/>
      <c r="D40" s="43"/>
      <c r="E40" s="43"/>
      <c r="F40" s="107">
        <f t="shared" si="4"/>
        <v>0</v>
      </c>
      <c r="G40" s="98">
        <v>44645</v>
      </c>
      <c r="H40" s="41">
        <f>+B40</f>
        <v>1122764.2</v>
      </c>
      <c r="I40" s="99" t="s">
        <v>53</v>
      </c>
      <c r="J40" s="101" t="s">
        <v>51</v>
      </c>
      <c r="K40" s="66" t="s">
        <v>54</v>
      </c>
      <c r="L40" s="82">
        <v>44651</v>
      </c>
      <c r="M40" s="49"/>
    </row>
    <row r="41" spans="1:13" x14ac:dyDescent="0.3">
      <c r="A41" s="37" t="s">
        <v>25</v>
      </c>
      <c r="B41" s="41">
        <v>2776.1</v>
      </c>
      <c r="C41" s="42"/>
      <c r="D41" s="43"/>
      <c r="E41" s="43"/>
      <c r="F41" s="107">
        <f t="shared" si="4"/>
        <v>0</v>
      </c>
      <c r="G41" s="98">
        <v>44649</v>
      </c>
      <c r="H41" s="41">
        <f>+B41</f>
        <v>2776.1</v>
      </c>
      <c r="I41" s="99" t="s">
        <v>53</v>
      </c>
      <c r="J41" s="101" t="s">
        <v>51</v>
      </c>
      <c r="K41" s="66" t="s">
        <v>54</v>
      </c>
      <c r="L41" s="82">
        <v>44651</v>
      </c>
      <c r="M41" s="49"/>
    </row>
    <row r="42" spans="1:13" x14ac:dyDescent="0.3">
      <c r="A42" s="37" t="s">
        <v>25</v>
      </c>
      <c r="B42" s="41">
        <v>49946.879999999997</v>
      </c>
      <c r="C42" s="42"/>
      <c r="D42" s="43"/>
      <c r="E42" s="43"/>
      <c r="F42" s="107">
        <f t="shared" si="4"/>
        <v>0</v>
      </c>
      <c r="G42" s="98">
        <v>44649</v>
      </c>
      <c r="H42" s="41">
        <f>+B42</f>
        <v>49946.879999999997</v>
      </c>
      <c r="I42" s="99" t="s">
        <v>53</v>
      </c>
      <c r="J42" s="101" t="s">
        <v>51</v>
      </c>
      <c r="K42" s="66" t="s">
        <v>54</v>
      </c>
      <c r="L42" s="82">
        <v>44651</v>
      </c>
      <c r="M42" s="49"/>
    </row>
    <row r="43" spans="1:13" x14ac:dyDescent="0.3">
      <c r="A43" s="37" t="s">
        <v>25</v>
      </c>
      <c r="B43" s="41">
        <v>3549.32</v>
      </c>
      <c r="C43" s="42"/>
      <c r="D43" s="43"/>
      <c r="E43" s="43"/>
      <c r="F43" s="107">
        <f t="shared" si="4"/>
        <v>0</v>
      </c>
      <c r="G43" s="98">
        <v>44649</v>
      </c>
      <c r="H43" s="41">
        <f>+B43</f>
        <v>3549.32</v>
      </c>
      <c r="I43" s="99" t="s">
        <v>53</v>
      </c>
      <c r="J43" s="101" t="s">
        <v>51</v>
      </c>
      <c r="K43" s="66" t="s">
        <v>54</v>
      </c>
      <c r="L43" s="82">
        <v>44651</v>
      </c>
      <c r="M43" s="49"/>
    </row>
    <row r="44" spans="1:13" x14ac:dyDescent="0.3">
      <c r="A44" s="50" t="s">
        <v>26</v>
      </c>
      <c r="B44" s="103">
        <f>SUM(B45:B54)</f>
        <v>1947344.6200000003</v>
      </c>
      <c r="C44" s="104">
        <f>SUM(C45:C54)</f>
        <v>17817</v>
      </c>
      <c r="D44" s="105">
        <f>SUM(D45:D54)</f>
        <v>0</v>
      </c>
      <c r="E44" s="105">
        <f>SUM(E45:E54)</f>
        <v>0</v>
      </c>
      <c r="F44" s="106">
        <f>SUM(C44:E44)</f>
        <v>17817</v>
      </c>
      <c r="G44" s="54"/>
      <c r="H44" s="109">
        <f>SUM(H45:H54)</f>
        <v>1929527.6200000003</v>
      </c>
      <c r="I44" s="55"/>
      <c r="J44" s="56"/>
      <c r="K44" s="57"/>
      <c r="L44" s="58"/>
      <c r="M44" s="59"/>
    </row>
    <row r="45" spans="1:13" x14ac:dyDescent="0.3">
      <c r="A45" s="69" t="s">
        <v>26</v>
      </c>
      <c r="B45" s="70">
        <v>38054</v>
      </c>
      <c r="C45" s="71"/>
      <c r="D45" s="72"/>
      <c r="E45" s="72"/>
      <c r="F45" s="144">
        <f>SUM(C45:E45)</f>
        <v>0</v>
      </c>
      <c r="G45" s="108">
        <v>44652</v>
      </c>
      <c r="H45" s="70">
        <f>+B45</f>
        <v>38054</v>
      </c>
      <c r="I45" s="145" t="s">
        <v>53</v>
      </c>
      <c r="J45" s="146" t="s">
        <v>51</v>
      </c>
      <c r="K45" s="199" t="s">
        <v>54</v>
      </c>
      <c r="L45" s="75">
        <v>44681</v>
      </c>
      <c r="M45" s="76"/>
    </row>
    <row r="46" spans="1:13" x14ac:dyDescent="0.3">
      <c r="A46" s="147" t="s">
        <v>26</v>
      </c>
      <c r="B46" s="113">
        <v>25768.65</v>
      </c>
      <c r="C46" s="148"/>
      <c r="D46" s="149"/>
      <c r="E46" s="149"/>
      <c r="F46" s="115">
        <f t="shared" ref="F46:F52" si="6">SUM(C46:E46)</f>
        <v>0</v>
      </c>
      <c r="G46" s="152">
        <v>44657</v>
      </c>
      <c r="H46" s="113">
        <f>+B46</f>
        <v>25768.65</v>
      </c>
      <c r="I46" s="197" t="s">
        <v>53</v>
      </c>
      <c r="J46" s="198" t="s">
        <v>51</v>
      </c>
      <c r="K46" s="81" t="s">
        <v>54</v>
      </c>
      <c r="L46" s="82">
        <v>44681</v>
      </c>
      <c r="M46" s="151"/>
    </row>
    <row r="47" spans="1:13" x14ac:dyDescent="0.3">
      <c r="A47" s="69" t="s">
        <v>26</v>
      </c>
      <c r="B47" s="70">
        <v>890831.12</v>
      </c>
      <c r="C47" s="71"/>
      <c r="D47" s="72"/>
      <c r="E47" s="72"/>
      <c r="F47" s="144">
        <f t="shared" si="6"/>
        <v>0</v>
      </c>
      <c r="G47" s="108">
        <v>44664</v>
      </c>
      <c r="H47" s="70">
        <f>+B47</f>
        <v>890831.12</v>
      </c>
      <c r="I47" s="145" t="s">
        <v>53</v>
      </c>
      <c r="J47" s="146" t="s">
        <v>51</v>
      </c>
      <c r="K47" s="66" t="s">
        <v>54</v>
      </c>
      <c r="L47" s="67">
        <v>44681</v>
      </c>
      <c r="M47" s="76"/>
    </row>
    <row r="48" spans="1:13" x14ac:dyDescent="0.3">
      <c r="A48" s="140" t="s">
        <v>26</v>
      </c>
      <c r="B48" s="51">
        <v>8463.1299999999992</v>
      </c>
      <c r="C48" s="52"/>
      <c r="D48" s="53"/>
      <c r="E48" s="53"/>
      <c r="F48" s="129">
        <f t="shared" si="6"/>
        <v>0</v>
      </c>
      <c r="G48" s="141">
        <v>44673</v>
      </c>
      <c r="H48" s="51">
        <f>+B48</f>
        <v>8463.1299999999992</v>
      </c>
      <c r="I48" s="142" t="s">
        <v>53</v>
      </c>
      <c r="J48" s="143" t="s">
        <v>51</v>
      </c>
      <c r="K48" s="66" t="s">
        <v>54</v>
      </c>
      <c r="L48" s="67">
        <v>44681</v>
      </c>
      <c r="M48" s="59"/>
    </row>
    <row r="49" spans="1:13" x14ac:dyDescent="0.3">
      <c r="A49" s="69" t="s">
        <v>26</v>
      </c>
      <c r="B49" s="70">
        <v>29547.91</v>
      </c>
      <c r="C49" s="71"/>
      <c r="D49" s="72"/>
      <c r="E49" s="72"/>
      <c r="F49" s="144">
        <f t="shared" si="6"/>
        <v>0</v>
      </c>
      <c r="G49" s="108">
        <v>44673</v>
      </c>
      <c r="H49" s="70">
        <f>+B49</f>
        <v>29547.91</v>
      </c>
      <c r="I49" s="157" t="s">
        <v>53</v>
      </c>
      <c r="J49" s="158" t="s">
        <v>51</v>
      </c>
      <c r="K49" s="66" t="s">
        <v>54</v>
      </c>
      <c r="L49" s="67">
        <v>44681</v>
      </c>
      <c r="M49" s="76"/>
    </row>
    <row r="50" spans="1:13" x14ac:dyDescent="0.3">
      <c r="A50" s="140" t="s">
        <v>26</v>
      </c>
      <c r="B50" s="51">
        <v>17817</v>
      </c>
      <c r="C50" s="52">
        <v>17817</v>
      </c>
      <c r="D50" s="53"/>
      <c r="E50" s="53"/>
      <c r="F50" s="129">
        <f t="shared" si="6"/>
        <v>17817</v>
      </c>
      <c r="G50" s="141"/>
      <c r="H50" s="51"/>
      <c r="I50" s="142"/>
      <c r="J50" s="143"/>
      <c r="K50" s="66" t="s">
        <v>54</v>
      </c>
      <c r="L50" s="67">
        <v>44681</v>
      </c>
      <c r="M50" s="59"/>
    </row>
    <row r="51" spans="1:13" x14ac:dyDescent="0.3">
      <c r="A51" s="37" t="s">
        <v>26</v>
      </c>
      <c r="B51" s="41">
        <v>873014.12</v>
      </c>
      <c r="C51" s="42"/>
      <c r="D51" s="43"/>
      <c r="E51" s="43"/>
      <c r="F51" s="107">
        <f t="shared" si="6"/>
        <v>0</v>
      </c>
      <c r="G51" s="98">
        <v>44673</v>
      </c>
      <c r="H51" s="41">
        <f>+B51</f>
        <v>873014.12</v>
      </c>
      <c r="I51" s="156" t="s">
        <v>53</v>
      </c>
      <c r="J51" s="100" t="s">
        <v>51</v>
      </c>
      <c r="K51" s="66" t="s">
        <v>54</v>
      </c>
      <c r="L51" s="67">
        <v>44681</v>
      </c>
      <c r="M51" s="49"/>
    </row>
    <row r="52" spans="1:13" x14ac:dyDescent="0.3">
      <c r="A52" s="37" t="s">
        <v>26</v>
      </c>
      <c r="B52" s="60">
        <v>2776.1</v>
      </c>
      <c r="C52" s="61"/>
      <c r="D52" s="62"/>
      <c r="E52" s="62"/>
      <c r="F52" s="107">
        <f t="shared" si="6"/>
        <v>0</v>
      </c>
      <c r="G52" s="97">
        <v>44677</v>
      </c>
      <c r="H52" s="60">
        <f>+B52</f>
        <v>2776.1</v>
      </c>
      <c r="I52" s="159" t="s">
        <v>53</v>
      </c>
      <c r="J52" s="100" t="s">
        <v>51</v>
      </c>
      <c r="K52" s="66" t="s">
        <v>54</v>
      </c>
      <c r="L52" s="67">
        <v>44681</v>
      </c>
      <c r="M52" s="68"/>
    </row>
    <row r="53" spans="1:13" x14ac:dyDescent="0.3">
      <c r="A53" s="37" t="s">
        <v>26</v>
      </c>
      <c r="B53" s="60">
        <v>49018.07</v>
      </c>
      <c r="C53" s="61"/>
      <c r="D53" s="62"/>
      <c r="E53" s="62"/>
      <c r="F53" s="107"/>
      <c r="G53" s="97">
        <v>44677</v>
      </c>
      <c r="H53" s="60">
        <f>+B53</f>
        <v>49018.07</v>
      </c>
      <c r="I53" s="159" t="s">
        <v>53</v>
      </c>
      <c r="J53" s="100" t="s">
        <v>51</v>
      </c>
      <c r="K53" s="66" t="s">
        <v>54</v>
      </c>
      <c r="L53" s="67">
        <v>44681</v>
      </c>
      <c r="M53" s="68"/>
    </row>
    <row r="54" spans="1:13" x14ac:dyDescent="0.3">
      <c r="A54" s="153" t="s">
        <v>26</v>
      </c>
      <c r="B54" s="113">
        <v>12054.52</v>
      </c>
      <c r="C54" s="148"/>
      <c r="D54" s="149"/>
      <c r="E54" s="149"/>
      <c r="F54" s="115"/>
      <c r="G54" s="152">
        <v>44677</v>
      </c>
      <c r="H54" s="113">
        <f>+B54</f>
        <v>12054.52</v>
      </c>
      <c r="I54" s="157" t="s">
        <v>53</v>
      </c>
      <c r="J54" s="158" t="s">
        <v>51</v>
      </c>
      <c r="K54" s="66" t="s">
        <v>54</v>
      </c>
      <c r="L54" s="67">
        <v>44681</v>
      </c>
      <c r="M54" s="151"/>
    </row>
    <row r="55" spans="1:13" x14ac:dyDescent="0.3">
      <c r="A55" s="50" t="s">
        <v>27</v>
      </c>
      <c r="B55" s="103">
        <f>SUM(B56:B66)</f>
        <v>3648635.76</v>
      </c>
      <c r="C55" s="104">
        <f>SUM(C56:C66)</f>
        <v>33572</v>
      </c>
      <c r="D55" s="104">
        <f>SUM(D56:D66)</f>
        <v>0</v>
      </c>
      <c r="E55" s="104">
        <f>SUM(E56:E66)</f>
        <v>0</v>
      </c>
      <c r="F55" s="104">
        <f>SUM(F56:F66)</f>
        <v>33572</v>
      </c>
      <c r="G55" s="54"/>
      <c r="H55" s="109">
        <f>SUM(H56:H66)</f>
        <v>3615063.76</v>
      </c>
      <c r="I55" s="55"/>
      <c r="J55" s="56"/>
      <c r="K55" s="57"/>
      <c r="L55" s="58"/>
      <c r="M55" s="59"/>
    </row>
    <row r="56" spans="1:13" x14ac:dyDescent="0.3">
      <c r="A56" s="37" t="s">
        <v>27</v>
      </c>
      <c r="B56" s="60">
        <v>21522</v>
      </c>
      <c r="C56" s="61"/>
      <c r="D56" s="62"/>
      <c r="E56" s="62"/>
      <c r="F56" s="107">
        <f>SUM(C56:E56)</f>
        <v>0</v>
      </c>
      <c r="G56" s="97">
        <v>44686</v>
      </c>
      <c r="H56" s="60">
        <f>+B56</f>
        <v>21522</v>
      </c>
      <c r="I56" s="99" t="s">
        <v>53</v>
      </c>
      <c r="J56" s="101" t="s">
        <v>51</v>
      </c>
      <c r="K56" s="66" t="s">
        <v>54</v>
      </c>
      <c r="L56" s="67">
        <v>44712</v>
      </c>
      <c r="M56" s="68"/>
    </row>
    <row r="57" spans="1:13" x14ac:dyDescent="0.3">
      <c r="A57" s="40" t="s">
        <v>27</v>
      </c>
      <c r="B57" s="41">
        <v>25676.66</v>
      </c>
      <c r="C57" s="42"/>
      <c r="D57" s="43"/>
      <c r="E57" s="43"/>
      <c r="F57" s="107">
        <f t="shared" ref="F57:F63" si="7">SUM(C57:E57)</f>
        <v>0</v>
      </c>
      <c r="G57" s="97">
        <v>44686</v>
      </c>
      <c r="H57" s="60">
        <f t="shared" ref="H57:H66" si="8">+B57</f>
        <v>25676.66</v>
      </c>
      <c r="I57" s="99" t="s">
        <v>53</v>
      </c>
      <c r="J57" s="101" t="s">
        <v>51</v>
      </c>
      <c r="K57" s="66" t="s">
        <v>54</v>
      </c>
      <c r="L57" s="67">
        <v>44712</v>
      </c>
      <c r="M57" s="49"/>
    </row>
    <row r="58" spans="1:13" x14ac:dyDescent="0.3">
      <c r="A58" s="40" t="s">
        <v>27</v>
      </c>
      <c r="B58" s="41">
        <v>148362.9</v>
      </c>
      <c r="C58" s="42"/>
      <c r="D58" s="43"/>
      <c r="E58" s="43"/>
      <c r="F58" s="107">
        <f t="shared" si="7"/>
        <v>0</v>
      </c>
      <c r="G58" s="98">
        <v>44686</v>
      </c>
      <c r="H58" s="60">
        <f t="shared" si="8"/>
        <v>148362.9</v>
      </c>
      <c r="I58" s="99" t="s">
        <v>53</v>
      </c>
      <c r="J58" s="101" t="s">
        <v>51</v>
      </c>
      <c r="K58" s="66" t="s">
        <v>54</v>
      </c>
      <c r="L58" s="67">
        <v>44712</v>
      </c>
      <c r="M58" s="49"/>
    </row>
    <row r="59" spans="1:13" x14ac:dyDescent="0.3">
      <c r="A59" s="40" t="s">
        <v>27</v>
      </c>
      <c r="B59" s="43">
        <v>1678619.5</v>
      </c>
      <c r="C59" s="42"/>
      <c r="D59" s="43"/>
      <c r="E59" s="43"/>
      <c r="F59" s="107">
        <f t="shared" si="7"/>
        <v>0</v>
      </c>
      <c r="G59" s="98">
        <v>44694</v>
      </c>
      <c r="H59" s="60">
        <f t="shared" si="8"/>
        <v>1678619.5</v>
      </c>
      <c r="I59" s="99" t="s">
        <v>53</v>
      </c>
      <c r="J59" s="101" t="s">
        <v>51</v>
      </c>
      <c r="K59" s="66" t="s">
        <v>54</v>
      </c>
      <c r="L59" s="67">
        <v>44712</v>
      </c>
      <c r="M59" s="49"/>
    </row>
    <row r="60" spans="1:13" x14ac:dyDescent="0.3">
      <c r="A60" s="40" t="s">
        <v>27</v>
      </c>
      <c r="B60" s="41">
        <v>11481.17</v>
      </c>
      <c r="C60" s="42"/>
      <c r="D60" s="43"/>
      <c r="E60" s="43"/>
      <c r="F60" s="107">
        <f t="shared" si="7"/>
        <v>0</v>
      </c>
      <c r="G60" s="98">
        <v>44705</v>
      </c>
      <c r="H60" s="60">
        <f t="shared" si="8"/>
        <v>11481.17</v>
      </c>
      <c r="I60" s="99" t="s">
        <v>53</v>
      </c>
      <c r="J60" s="101" t="s">
        <v>51</v>
      </c>
      <c r="K60" s="66" t="s">
        <v>54</v>
      </c>
      <c r="L60" s="67">
        <v>44712</v>
      </c>
      <c r="M60" s="49"/>
    </row>
    <row r="61" spans="1:13" x14ac:dyDescent="0.3">
      <c r="A61" s="40" t="s">
        <v>27</v>
      </c>
      <c r="B61" s="41">
        <v>18624.25</v>
      </c>
      <c r="C61" s="42"/>
      <c r="D61" s="43"/>
      <c r="E61" s="43"/>
      <c r="F61" s="107">
        <f t="shared" si="7"/>
        <v>0</v>
      </c>
      <c r="G61" s="98">
        <v>44705</v>
      </c>
      <c r="H61" s="60">
        <f t="shared" si="8"/>
        <v>18624.25</v>
      </c>
      <c r="I61" s="99" t="s">
        <v>53</v>
      </c>
      <c r="J61" s="101" t="s">
        <v>51</v>
      </c>
      <c r="K61" s="66" t="s">
        <v>54</v>
      </c>
      <c r="L61" s="67">
        <v>44712</v>
      </c>
      <c r="M61" s="49"/>
    </row>
    <row r="62" spans="1:13" x14ac:dyDescent="0.3">
      <c r="A62" s="40" t="s">
        <v>27</v>
      </c>
      <c r="B62" s="41">
        <v>33572</v>
      </c>
      <c r="C62" s="42">
        <v>33572</v>
      </c>
      <c r="D62" s="43"/>
      <c r="E62" s="43"/>
      <c r="F62" s="107">
        <f t="shared" si="7"/>
        <v>33572</v>
      </c>
      <c r="G62" s="98"/>
      <c r="H62" s="60"/>
      <c r="I62" s="45"/>
      <c r="J62" s="46"/>
      <c r="K62" s="66" t="s">
        <v>54</v>
      </c>
      <c r="L62" s="67">
        <v>44712</v>
      </c>
      <c r="M62" s="49"/>
    </row>
    <row r="63" spans="1:13" x14ac:dyDescent="0.3">
      <c r="A63" s="40" t="s">
        <v>27</v>
      </c>
      <c r="B63" s="41">
        <v>1645047.49</v>
      </c>
      <c r="C63" s="42"/>
      <c r="D63" s="43"/>
      <c r="E63" s="43"/>
      <c r="F63" s="107">
        <f t="shared" si="7"/>
        <v>0</v>
      </c>
      <c r="G63" s="98">
        <v>44705</v>
      </c>
      <c r="H63" s="60">
        <f t="shared" si="8"/>
        <v>1645047.49</v>
      </c>
      <c r="I63" s="99" t="s">
        <v>53</v>
      </c>
      <c r="J63" s="101" t="s">
        <v>51</v>
      </c>
      <c r="K63" s="66" t="s">
        <v>54</v>
      </c>
      <c r="L63" s="67">
        <v>44712</v>
      </c>
      <c r="M63" s="49"/>
    </row>
    <row r="64" spans="1:13" x14ac:dyDescent="0.3">
      <c r="A64" s="40" t="s">
        <v>27</v>
      </c>
      <c r="B64" s="41">
        <v>2776.1</v>
      </c>
      <c r="C64" s="42"/>
      <c r="D64" s="43"/>
      <c r="E64" s="43"/>
      <c r="F64" s="107"/>
      <c r="G64" s="98">
        <v>44708</v>
      </c>
      <c r="H64" s="60">
        <f t="shared" si="8"/>
        <v>2776.1</v>
      </c>
      <c r="I64" s="99" t="s">
        <v>53</v>
      </c>
      <c r="J64" s="101" t="s">
        <v>51</v>
      </c>
      <c r="K64" s="66" t="s">
        <v>54</v>
      </c>
      <c r="L64" s="67">
        <v>44712</v>
      </c>
      <c r="M64" s="49"/>
    </row>
    <row r="65" spans="1:13" x14ac:dyDescent="0.3">
      <c r="A65" s="40" t="s">
        <v>27</v>
      </c>
      <c r="B65" s="41">
        <v>47078.43</v>
      </c>
      <c r="C65" s="42"/>
      <c r="D65" s="43"/>
      <c r="E65" s="43"/>
      <c r="F65" s="107"/>
      <c r="G65" s="98">
        <v>44708</v>
      </c>
      <c r="H65" s="60">
        <f t="shared" si="8"/>
        <v>47078.43</v>
      </c>
      <c r="I65" s="99" t="s">
        <v>53</v>
      </c>
      <c r="J65" s="101" t="s">
        <v>51</v>
      </c>
      <c r="K65" s="66" t="s">
        <v>54</v>
      </c>
      <c r="L65" s="67">
        <v>44712</v>
      </c>
      <c r="M65" s="49"/>
    </row>
    <row r="66" spans="1:13" x14ac:dyDescent="0.3">
      <c r="A66" s="40" t="s">
        <v>27</v>
      </c>
      <c r="B66" s="41">
        <v>15875.26</v>
      </c>
      <c r="C66" s="42"/>
      <c r="D66" s="43"/>
      <c r="E66" s="43"/>
      <c r="F66" s="107"/>
      <c r="G66" s="98">
        <v>44708</v>
      </c>
      <c r="H66" s="60">
        <f t="shared" si="8"/>
        <v>15875.26</v>
      </c>
      <c r="I66" s="99" t="s">
        <v>53</v>
      </c>
      <c r="J66" s="101" t="s">
        <v>51</v>
      </c>
      <c r="K66" s="66" t="s">
        <v>54</v>
      </c>
      <c r="L66" s="67">
        <v>44712</v>
      </c>
      <c r="M66" s="49"/>
    </row>
    <row r="67" spans="1:13" x14ac:dyDescent="0.3">
      <c r="A67" s="50" t="s">
        <v>28</v>
      </c>
      <c r="B67" s="103">
        <f>SUM(B68:B76)</f>
        <v>2301787.7100000004</v>
      </c>
      <c r="C67" s="104">
        <f>SUM(C68:C76)</f>
        <v>21919</v>
      </c>
      <c r="D67" s="105">
        <f>SUM(D68:D76)</f>
        <v>0</v>
      </c>
      <c r="E67" s="105">
        <f>SUM(E68:E76)</f>
        <v>0</v>
      </c>
      <c r="F67" s="106">
        <f>SUM(C67:E67)</f>
        <v>21919</v>
      </c>
      <c r="G67" s="54"/>
      <c r="H67" s="109">
        <f>SUM(H68:H76)</f>
        <v>2279868.7100000004</v>
      </c>
      <c r="I67" s="55"/>
      <c r="J67" s="56"/>
      <c r="K67" s="57"/>
      <c r="L67" s="58"/>
      <c r="M67" s="59"/>
    </row>
    <row r="68" spans="1:13" x14ac:dyDescent="0.3">
      <c r="A68" s="37" t="s">
        <v>28</v>
      </c>
      <c r="B68" s="60">
        <v>31144.61</v>
      </c>
      <c r="C68" s="61"/>
      <c r="D68" s="62"/>
      <c r="E68" s="62"/>
      <c r="F68" s="107">
        <f>SUM(C68:E68)</f>
        <v>0</v>
      </c>
      <c r="G68" s="97">
        <v>44715</v>
      </c>
      <c r="H68" s="60">
        <f>+B68</f>
        <v>31144.61</v>
      </c>
      <c r="I68" s="99" t="s">
        <v>53</v>
      </c>
      <c r="J68" s="101" t="s">
        <v>51</v>
      </c>
      <c r="K68" s="66" t="s">
        <v>54</v>
      </c>
      <c r="L68" s="67">
        <v>44742</v>
      </c>
      <c r="M68" s="68"/>
    </row>
    <row r="69" spans="1:13" x14ac:dyDescent="0.3">
      <c r="A69" s="40" t="s">
        <v>28</v>
      </c>
      <c r="B69" s="41">
        <v>1095928.9099999999</v>
      </c>
      <c r="C69" s="42"/>
      <c r="D69" s="43"/>
      <c r="E69" s="43"/>
      <c r="F69" s="107">
        <f t="shared" ref="F69:F76" si="9">SUM(C69:E69)</f>
        <v>0</v>
      </c>
      <c r="G69" s="98">
        <v>44727</v>
      </c>
      <c r="H69" s="41">
        <f>+B69</f>
        <v>1095928.9099999999</v>
      </c>
      <c r="I69" s="99" t="s">
        <v>53</v>
      </c>
      <c r="J69" s="101" t="s">
        <v>51</v>
      </c>
      <c r="K69" s="66" t="s">
        <v>54</v>
      </c>
      <c r="L69" s="67">
        <v>44742</v>
      </c>
      <c r="M69" s="49"/>
    </row>
    <row r="70" spans="1:13" x14ac:dyDescent="0.3">
      <c r="A70" s="37" t="s">
        <v>28</v>
      </c>
      <c r="B70" s="41">
        <v>8369.58</v>
      </c>
      <c r="C70" s="42"/>
      <c r="D70" s="43"/>
      <c r="E70" s="43"/>
      <c r="F70" s="107">
        <f t="shared" si="9"/>
        <v>0</v>
      </c>
      <c r="G70" s="98">
        <v>44736</v>
      </c>
      <c r="H70" s="41">
        <f>+B70</f>
        <v>8369.58</v>
      </c>
      <c r="I70" s="99" t="s">
        <v>53</v>
      </c>
      <c r="J70" s="101" t="s">
        <v>51</v>
      </c>
      <c r="K70" s="66" t="s">
        <v>54</v>
      </c>
      <c r="L70" s="67">
        <v>44742</v>
      </c>
      <c r="M70" s="49"/>
    </row>
    <row r="71" spans="1:13" x14ac:dyDescent="0.3">
      <c r="A71" s="40" t="s">
        <v>28</v>
      </c>
      <c r="B71" s="41">
        <v>18419.27</v>
      </c>
      <c r="C71" s="42"/>
      <c r="D71" s="43"/>
      <c r="E71" s="43"/>
      <c r="F71" s="107">
        <f t="shared" si="9"/>
        <v>0</v>
      </c>
      <c r="G71" s="98">
        <v>44736</v>
      </c>
      <c r="H71" s="41">
        <f>+B71</f>
        <v>18419.27</v>
      </c>
      <c r="I71" s="99" t="s">
        <v>53</v>
      </c>
      <c r="J71" s="101" t="s">
        <v>51</v>
      </c>
      <c r="K71" s="66" t="s">
        <v>54</v>
      </c>
      <c r="L71" s="67">
        <v>44742</v>
      </c>
      <c r="M71" s="49"/>
    </row>
    <row r="72" spans="1:13" x14ac:dyDescent="0.3">
      <c r="A72" s="40" t="s">
        <v>28</v>
      </c>
      <c r="B72" s="41">
        <v>21919</v>
      </c>
      <c r="C72" s="42">
        <v>21919</v>
      </c>
      <c r="D72" s="43"/>
      <c r="E72" s="43"/>
      <c r="F72" s="107">
        <f t="shared" si="9"/>
        <v>21919</v>
      </c>
      <c r="G72" s="98"/>
      <c r="H72" s="41"/>
      <c r="I72" s="99"/>
      <c r="J72" s="101"/>
      <c r="K72" s="66" t="s">
        <v>54</v>
      </c>
      <c r="L72" s="67">
        <v>44742</v>
      </c>
      <c r="M72" s="49"/>
    </row>
    <row r="73" spans="1:13" x14ac:dyDescent="0.3">
      <c r="A73" s="40" t="s">
        <v>28</v>
      </c>
      <c r="B73" s="41">
        <v>1074009.8999999999</v>
      </c>
      <c r="C73" s="42"/>
      <c r="D73" s="43"/>
      <c r="E73" s="43"/>
      <c r="F73" s="107">
        <f t="shared" si="9"/>
        <v>0</v>
      </c>
      <c r="G73" s="98">
        <v>44736</v>
      </c>
      <c r="H73" s="41">
        <f>+B73</f>
        <v>1074009.8999999999</v>
      </c>
      <c r="I73" s="99" t="s">
        <v>53</v>
      </c>
      <c r="J73" s="101" t="s">
        <v>51</v>
      </c>
      <c r="K73" s="66" t="s">
        <v>54</v>
      </c>
      <c r="L73" s="67">
        <v>44742</v>
      </c>
      <c r="M73" s="49"/>
    </row>
    <row r="74" spans="1:13" x14ac:dyDescent="0.3">
      <c r="A74" s="40" t="s">
        <v>28</v>
      </c>
      <c r="B74" s="41">
        <v>2776.1</v>
      </c>
      <c r="C74" s="42"/>
      <c r="D74" s="43"/>
      <c r="E74" s="43"/>
      <c r="F74" s="107">
        <f t="shared" si="9"/>
        <v>0</v>
      </c>
      <c r="G74" s="98">
        <v>44740</v>
      </c>
      <c r="H74" s="41">
        <f>+B74</f>
        <v>2776.1</v>
      </c>
      <c r="I74" s="99" t="s">
        <v>53</v>
      </c>
      <c r="J74" s="101" t="s">
        <v>51</v>
      </c>
      <c r="K74" s="66" t="s">
        <v>54</v>
      </c>
      <c r="L74" s="67">
        <v>44742</v>
      </c>
      <c r="M74" s="49"/>
    </row>
    <row r="75" spans="1:13" x14ac:dyDescent="0.3">
      <c r="A75" s="40" t="s">
        <v>28</v>
      </c>
      <c r="B75" s="41">
        <v>43532.93</v>
      </c>
      <c r="C75" s="42"/>
      <c r="D75" s="43"/>
      <c r="E75" s="43"/>
      <c r="F75" s="107">
        <f t="shared" si="9"/>
        <v>0</v>
      </c>
      <c r="G75" s="98">
        <v>44740</v>
      </c>
      <c r="H75" s="41">
        <f>+B75</f>
        <v>43532.93</v>
      </c>
      <c r="I75" s="99" t="s">
        <v>53</v>
      </c>
      <c r="J75" s="101" t="s">
        <v>51</v>
      </c>
      <c r="K75" s="66" t="s">
        <v>54</v>
      </c>
      <c r="L75" s="67">
        <v>44742</v>
      </c>
      <c r="M75" s="49"/>
    </row>
    <row r="76" spans="1:13" x14ac:dyDescent="0.3">
      <c r="A76" s="69" t="s">
        <v>28</v>
      </c>
      <c r="B76" s="70">
        <v>5687.41</v>
      </c>
      <c r="C76" s="71"/>
      <c r="D76" s="72"/>
      <c r="E76" s="72"/>
      <c r="F76" s="110">
        <f t="shared" si="9"/>
        <v>0</v>
      </c>
      <c r="G76" s="98">
        <v>44740</v>
      </c>
      <c r="H76" s="70">
        <f>+B76</f>
        <v>5687.41</v>
      </c>
      <c r="I76" s="99" t="s">
        <v>53</v>
      </c>
      <c r="J76" s="101" t="s">
        <v>51</v>
      </c>
      <c r="K76" s="66" t="s">
        <v>54</v>
      </c>
      <c r="L76" s="67">
        <v>44742</v>
      </c>
      <c r="M76" s="76"/>
    </row>
    <row r="77" spans="1:13" x14ac:dyDescent="0.3">
      <c r="A77" s="50" t="s">
        <v>29</v>
      </c>
      <c r="B77" s="103">
        <f>SUM(B78:B87)</f>
        <v>1707069.28</v>
      </c>
      <c r="C77" s="104">
        <f>SUM(C78:C87)</f>
        <v>13971</v>
      </c>
      <c r="D77" s="105">
        <f>SUM(D78:D87)</f>
        <v>0</v>
      </c>
      <c r="E77" s="105">
        <f>SUM(E78:E87)</f>
        <v>0</v>
      </c>
      <c r="F77" s="120">
        <f>SUM(C77:E77)</f>
        <v>13971</v>
      </c>
      <c r="G77" s="54"/>
      <c r="H77" s="109">
        <f>SUM(H78:H87)</f>
        <v>1693098.28</v>
      </c>
      <c r="I77" s="55"/>
      <c r="J77" s="56"/>
      <c r="K77" s="57"/>
      <c r="L77" s="58"/>
      <c r="M77" s="59"/>
    </row>
    <row r="78" spans="1:13" x14ac:dyDescent="0.3">
      <c r="A78" s="37" t="s">
        <v>29</v>
      </c>
      <c r="B78" s="60">
        <v>183740</v>
      </c>
      <c r="C78" s="61"/>
      <c r="D78" s="62"/>
      <c r="E78" s="62"/>
      <c r="F78" s="107">
        <f>SUM(C78:E78)</f>
        <v>0</v>
      </c>
      <c r="G78" s="122">
        <v>44748</v>
      </c>
      <c r="H78" s="60">
        <f>+B78</f>
        <v>183740</v>
      </c>
      <c r="I78" s="99" t="s">
        <v>53</v>
      </c>
      <c r="J78" s="101" t="s">
        <v>51</v>
      </c>
      <c r="K78" s="66" t="s">
        <v>54</v>
      </c>
      <c r="L78" s="67">
        <v>44772</v>
      </c>
      <c r="M78" s="68"/>
    </row>
    <row r="79" spans="1:13" x14ac:dyDescent="0.3">
      <c r="A79" s="69" t="s">
        <v>29</v>
      </c>
      <c r="B79" s="70">
        <v>44411.65</v>
      </c>
      <c r="C79" s="71"/>
      <c r="D79" s="72"/>
      <c r="E79" s="72"/>
      <c r="F79" s="144">
        <f t="shared" ref="F79:F84" si="10">SUM(C79:E79)</f>
        <v>0</v>
      </c>
      <c r="G79" s="125">
        <v>44748</v>
      </c>
      <c r="H79" s="70">
        <f>+B79</f>
        <v>44411.65</v>
      </c>
      <c r="I79" s="145" t="s">
        <v>53</v>
      </c>
      <c r="J79" s="146" t="s">
        <v>51</v>
      </c>
      <c r="K79" s="199" t="s">
        <v>54</v>
      </c>
      <c r="L79" s="75">
        <v>44772</v>
      </c>
      <c r="M79" s="76"/>
    </row>
    <row r="80" spans="1:13" x14ac:dyDescent="0.3">
      <c r="A80" s="147" t="s">
        <v>29</v>
      </c>
      <c r="B80" s="113">
        <v>698549.74</v>
      </c>
      <c r="C80" s="148"/>
      <c r="D80" s="149"/>
      <c r="E80" s="149"/>
      <c r="F80" s="115">
        <f t="shared" si="10"/>
        <v>0</v>
      </c>
      <c r="G80" s="150">
        <v>44757</v>
      </c>
      <c r="H80" s="113">
        <f>+B80</f>
        <v>698549.74</v>
      </c>
      <c r="I80" s="197" t="s">
        <v>53</v>
      </c>
      <c r="J80" s="198" t="s">
        <v>51</v>
      </c>
      <c r="K80" s="81" t="s">
        <v>54</v>
      </c>
      <c r="L80" s="82">
        <v>44772</v>
      </c>
      <c r="M80" s="151"/>
    </row>
    <row r="81" spans="1:13" x14ac:dyDescent="0.3">
      <c r="A81" s="69" t="s">
        <v>29</v>
      </c>
      <c r="B81" s="70">
        <v>10745.17</v>
      </c>
      <c r="C81" s="71"/>
      <c r="D81" s="72"/>
      <c r="E81" s="72"/>
      <c r="F81" s="144">
        <f t="shared" si="10"/>
        <v>0</v>
      </c>
      <c r="G81" s="125">
        <v>44767</v>
      </c>
      <c r="H81" s="70">
        <f>+B81</f>
        <v>10745.17</v>
      </c>
      <c r="I81" s="145" t="s">
        <v>53</v>
      </c>
      <c r="J81" s="146" t="s">
        <v>51</v>
      </c>
      <c r="K81" s="199" t="s">
        <v>54</v>
      </c>
      <c r="L81" s="75">
        <v>44772</v>
      </c>
      <c r="M81" s="76"/>
    </row>
    <row r="82" spans="1:13" x14ac:dyDescent="0.3">
      <c r="A82" s="147" t="s">
        <v>29</v>
      </c>
      <c r="B82" s="113">
        <v>18562.2</v>
      </c>
      <c r="C82" s="148"/>
      <c r="D82" s="149"/>
      <c r="E82" s="149"/>
      <c r="F82" s="115">
        <f t="shared" si="10"/>
        <v>0</v>
      </c>
      <c r="G82" s="150">
        <v>44767</v>
      </c>
      <c r="H82" s="113">
        <f>+B82</f>
        <v>18562.2</v>
      </c>
      <c r="I82" s="197" t="s">
        <v>53</v>
      </c>
      <c r="J82" s="198" t="s">
        <v>51</v>
      </c>
      <c r="K82" s="81" t="s">
        <v>54</v>
      </c>
      <c r="L82" s="82">
        <v>44772</v>
      </c>
      <c r="M82" s="151"/>
    </row>
    <row r="83" spans="1:13" x14ac:dyDescent="0.3">
      <c r="A83" s="37" t="s">
        <v>29</v>
      </c>
      <c r="B83" s="41">
        <v>13971</v>
      </c>
      <c r="C83" s="42">
        <v>13971</v>
      </c>
      <c r="D83" s="43"/>
      <c r="E83" s="43"/>
      <c r="F83" s="107">
        <f t="shared" si="10"/>
        <v>13971</v>
      </c>
      <c r="G83" s="114"/>
      <c r="H83" s="41"/>
      <c r="I83" s="99"/>
      <c r="J83" s="101"/>
      <c r="K83" s="66" t="s">
        <v>54</v>
      </c>
      <c r="L83" s="67">
        <v>44772</v>
      </c>
      <c r="M83" s="49"/>
    </row>
    <row r="84" spans="1:13" x14ac:dyDescent="0.3">
      <c r="A84" s="37" t="s">
        <v>29</v>
      </c>
      <c r="B84" s="41">
        <v>684578.73</v>
      </c>
      <c r="C84" s="42"/>
      <c r="D84" s="43"/>
      <c r="E84" s="43"/>
      <c r="F84" s="107">
        <f t="shared" si="10"/>
        <v>0</v>
      </c>
      <c r="G84" s="114">
        <v>44767</v>
      </c>
      <c r="H84" s="41">
        <f>+B84</f>
        <v>684578.73</v>
      </c>
      <c r="I84" s="99" t="s">
        <v>53</v>
      </c>
      <c r="J84" s="101" t="s">
        <v>51</v>
      </c>
      <c r="K84" s="66" t="s">
        <v>54</v>
      </c>
      <c r="L84" s="67">
        <v>44772</v>
      </c>
      <c r="M84" s="49"/>
    </row>
    <row r="85" spans="1:13" x14ac:dyDescent="0.3">
      <c r="A85" s="37" t="s">
        <v>29</v>
      </c>
      <c r="B85" s="41">
        <v>2652.99</v>
      </c>
      <c r="C85" s="42"/>
      <c r="D85" s="43"/>
      <c r="E85" s="43"/>
      <c r="F85" s="110"/>
      <c r="G85" s="114">
        <v>44768</v>
      </c>
      <c r="H85" s="41">
        <f>+B85</f>
        <v>2652.99</v>
      </c>
      <c r="I85" s="99" t="s">
        <v>53</v>
      </c>
      <c r="J85" s="101" t="s">
        <v>51</v>
      </c>
      <c r="K85" s="66" t="s">
        <v>54</v>
      </c>
      <c r="L85" s="67">
        <v>44772</v>
      </c>
      <c r="M85" s="49"/>
    </row>
    <row r="86" spans="1:13" x14ac:dyDescent="0.3">
      <c r="A86" s="37" t="s">
        <v>29</v>
      </c>
      <c r="B86" s="41">
        <v>42538.31</v>
      </c>
      <c r="C86" s="42"/>
      <c r="D86" s="43"/>
      <c r="E86" s="43"/>
      <c r="F86" s="110"/>
      <c r="G86" s="114">
        <v>44768</v>
      </c>
      <c r="H86" s="41">
        <f>+B86</f>
        <v>42538.31</v>
      </c>
      <c r="I86" s="99" t="s">
        <v>53</v>
      </c>
      <c r="J86" s="101" t="s">
        <v>51</v>
      </c>
      <c r="K86" s="66" t="s">
        <v>54</v>
      </c>
      <c r="L86" s="67">
        <v>44772</v>
      </c>
      <c r="M86" s="49"/>
    </row>
    <row r="87" spans="1:13" x14ac:dyDescent="0.3">
      <c r="A87" s="37" t="s">
        <v>29</v>
      </c>
      <c r="B87" s="41">
        <v>7319.49</v>
      </c>
      <c r="C87" s="42"/>
      <c r="D87" s="43"/>
      <c r="E87" s="43"/>
      <c r="F87" s="110"/>
      <c r="G87" s="114">
        <v>44768</v>
      </c>
      <c r="H87" s="41">
        <f>+B87</f>
        <v>7319.49</v>
      </c>
      <c r="I87" s="99" t="s">
        <v>53</v>
      </c>
      <c r="J87" s="101" t="s">
        <v>51</v>
      </c>
      <c r="K87" s="66" t="s">
        <v>54</v>
      </c>
      <c r="L87" s="48">
        <v>44772</v>
      </c>
      <c r="M87" s="49"/>
    </row>
    <row r="88" spans="1:13" x14ac:dyDescent="0.3">
      <c r="A88" s="50" t="s">
        <v>30</v>
      </c>
      <c r="B88" s="103">
        <f>SUM(B89:B98)</f>
        <v>2112625.77</v>
      </c>
      <c r="C88" s="104">
        <f>SUM(C89:C98)</f>
        <v>18960</v>
      </c>
      <c r="D88" s="105">
        <f>SUM(D89:D98)</f>
        <v>0</v>
      </c>
      <c r="E88" s="105">
        <f>SUM(E89:E98)</f>
        <v>0</v>
      </c>
      <c r="F88" s="124">
        <f>SUM(C88:E88)</f>
        <v>18960</v>
      </c>
      <c r="G88" s="54"/>
      <c r="H88" s="109">
        <f>SUM(H89:H98)</f>
        <v>2093665.77</v>
      </c>
      <c r="I88" s="55"/>
      <c r="J88" s="56"/>
      <c r="K88" s="57"/>
      <c r="L88" s="58"/>
      <c r="M88" s="59"/>
    </row>
    <row r="89" spans="1:13" x14ac:dyDescent="0.3">
      <c r="A89" s="37" t="s">
        <v>30</v>
      </c>
      <c r="B89" s="60">
        <v>35562.81</v>
      </c>
      <c r="C89" s="61"/>
      <c r="D89" s="62"/>
      <c r="E89" s="62"/>
      <c r="F89" s="107">
        <f>SUM(C89:E89)</f>
        <v>0</v>
      </c>
      <c r="G89" s="122">
        <v>44777</v>
      </c>
      <c r="H89" s="171">
        <f>+B89</f>
        <v>35562.81</v>
      </c>
      <c r="I89" s="99" t="s">
        <v>53</v>
      </c>
      <c r="J89" s="101" t="s">
        <v>51</v>
      </c>
      <c r="K89" s="66" t="s">
        <v>54</v>
      </c>
      <c r="L89" s="67">
        <v>44804</v>
      </c>
      <c r="M89" s="68"/>
    </row>
    <row r="90" spans="1:13" x14ac:dyDescent="0.3">
      <c r="A90" s="37" t="s">
        <v>30</v>
      </c>
      <c r="B90" s="41">
        <v>83253.179999999993</v>
      </c>
      <c r="C90" s="42"/>
      <c r="D90" s="43"/>
      <c r="E90" s="43"/>
      <c r="F90" s="107">
        <f t="shared" ref="F90:F98" si="11">SUM(C90:E90)</f>
        <v>0</v>
      </c>
      <c r="G90" s="114">
        <v>44777</v>
      </c>
      <c r="H90" s="172">
        <f>+B90</f>
        <v>83253.179999999993</v>
      </c>
      <c r="I90" s="99" t="s">
        <v>53</v>
      </c>
      <c r="J90" s="101" t="s">
        <v>51</v>
      </c>
      <c r="K90" s="66" t="s">
        <v>54</v>
      </c>
      <c r="L90" s="67">
        <v>44804</v>
      </c>
      <c r="M90" s="49"/>
    </row>
    <row r="91" spans="1:13" x14ac:dyDescent="0.3">
      <c r="A91" s="37" t="s">
        <v>30</v>
      </c>
      <c r="B91" s="41">
        <v>948011.95</v>
      </c>
      <c r="C91" s="61"/>
      <c r="D91" s="43"/>
      <c r="E91" s="43"/>
      <c r="F91" s="107">
        <f t="shared" si="11"/>
        <v>0</v>
      </c>
      <c r="G91" s="122">
        <v>44788</v>
      </c>
      <c r="H91" s="171">
        <f>+B91</f>
        <v>948011.95</v>
      </c>
      <c r="I91" s="99" t="s">
        <v>53</v>
      </c>
      <c r="J91" s="100" t="s">
        <v>51</v>
      </c>
      <c r="K91" s="66" t="s">
        <v>54</v>
      </c>
      <c r="L91" s="67">
        <v>44804</v>
      </c>
      <c r="M91" s="68"/>
    </row>
    <row r="92" spans="1:13" x14ac:dyDescent="0.3">
      <c r="A92" s="147" t="s">
        <v>30</v>
      </c>
      <c r="B92" s="60">
        <v>10364.1</v>
      </c>
      <c r="C92" s="148"/>
      <c r="D92" s="62"/>
      <c r="E92" s="62"/>
      <c r="F92" s="115">
        <f t="shared" si="11"/>
        <v>0</v>
      </c>
      <c r="G92" s="150">
        <v>44797</v>
      </c>
      <c r="H92" s="181">
        <f>+B92</f>
        <v>10364.1</v>
      </c>
      <c r="I92" s="99" t="s">
        <v>53</v>
      </c>
      <c r="J92" s="100" t="s">
        <v>51</v>
      </c>
      <c r="K92" s="66" t="s">
        <v>54</v>
      </c>
      <c r="L92" s="67">
        <v>44804</v>
      </c>
      <c r="M92" s="151"/>
    </row>
    <row r="93" spans="1:13" x14ac:dyDescent="0.3">
      <c r="A93" s="37" t="s">
        <v>30</v>
      </c>
      <c r="B93" s="41">
        <v>20967.349999999999</v>
      </c>
      <c r="C93" s="42"/>
      <c r="D93" s="43"/>
      <c r="E93" s="43"/>
      <c r="F93" s="107">
        <f t="shared" si="11"/>
        <v>0</v>
      </c>
      <c r="G93" s="114">
        <v>44797</v>
      </c>
      <c r="H93" s="172">
        <f>+B93</f>
        <v>20967.349999999999</v>
      </c>
      <c r="I93" s="99" t="s">
        <v>53</v>
      </c>
      <c r="J93" s="100" t="s">
        <v>51</v>
      </c>
      <c r="K93" s="66" t="s">
        <v>54</v>
      </c>
      <c r="L93" s="67">
        <v>44804</v>
      </c>
      <c r="M93" s="49"/>
    </row>
    <row r="94" spans="1:13" x14ac:dyDescent="0.3">
      <c r="A94" s="37" t="s">
        <v>30</v>
      </c>
      <c r="B94" s="41">
        <v>18960</v>
      </c>
      <c r="C94" s="42">
        <v>18960</v>
      </c>
      <c r="D94" s="43"/>
      <c r="E94" s="43"/>
      <c r="F94" s="107">
        <f t="shared" si="11"/>
        <v>18960</v>
      </c>
      <c r="G94" s="114"/>
      <c r="H94" s="41"/>
      <c r="I94" s="99"/>
      <c r="J94" s="101"/>
      <c r="K94" s="66" t="s">
        <v>54</v>
      </c>
      <c r="L94" s="67">
        <v>44804</v>
      </c>
      <c r="M94" s="49"/>
    </row>
    <row r="95" spans="1:13" x14ac:dyDescent="0.3">
      <c r="A95" s="37" t="s">
        <v>30</v>
      </c>
      <c r="B95" s="41">
        <v>929051.94</v>
      </c>
      <c r="C95" s="42"/>
      <c r="D95" s="43"/>
      <c r="E95" s="43"/>
      <c r="F95" s="107">
        <f t="shared" si="11"/>
        <v>0</v>
      </c>
      <c r="G95" s="114">
        <v>44797</v>
      </c>
      <c r="H95" s="172">
        <f>+B95</f>
        <v>929051.94</v>
      </c>
      <c r="I95" s="99" t="s">
        <v>53</v>
      </c>
      <c r="J95" s="100" t="s">
        <v>51</v>
      </c>
      <c r="K95" s="66" t="s">
        <v>54</v>
      </c>
      <c r="L95" s="67">
        <v>44804</v>
      </c>
      <c r="M95" s="49"/>
    </row>
    <row r="96" spans="1:13" x14ac:dyDescent="0.3">
      <c r="A96" s="37" t="s">
        <v>30</v>
      </c>
      <c r="B96" s="41">
        <v>2652.99</v>
      </c>
      <c r="C96" s="42"/>
      <c r="D96" s="43"/>
      <c r="E96" s="43"/>
      <c r="F96" s="107">
        <f t="shared" si="11"/>
        <v>0</v>
      </c>
      <c r="G96" s="114">
        <v>44802</v>
      </c>
      <c r="H96" s="172">
        <f>+B96</f>
        <v>2652.99</v>
      </c>
      <c r="I96" s="99" t="s">
        <v>53</v>
      </c>
      <c r="J96" s="100" t="s">
        <v>51</v>
      </c>
      <c r="K96" s="66" t="s">
        <v>54</v>
      </c>
      <c r="L96" s="67">
        <v>44804</v>
      </c>
      <c r="M96" s="49"/>
    </row>
    <row r="97" spans="1:13" x14ac:dyDescent="0.3">
      <c r="A97" s="37" t="s">
        <v>30</v>
      </c>
      <c r="B97" s="41">
        <v>48683.05</v>
      </c>
      <c r="C97" s="42"/>
      <c r="D97" s="43"/>
      <c r="E97" s="43"/>
      <c r="F97" s="110"/>
      <c r="G97" s="114">
        <v>44802</v>
      </c>
      <c r="H97" s="172">
        <f>+B97</f>
        <v>48683.05</v>
      </c>
      <c r="I97" s="99" t="s">
        <v>53</v>
      </c>
      <c r="J97" s="100" t="s">
        <v>51</v>
      </c>
      <c r="K97" s="66" t="s">
        <v>54</v>
      </c>
      <c r="L97" s="67">
        <v>44804</v>
      </c>
      <c r="M97" s="49"/>
    </row>
    <row r="98" spans="1:13" x14ac:dyDescent="0.3">
      <c r="A98" s="69" t="s">
        <v>30</v>
      </c>
      <c r="B98" s="70">
        <v>15118.4</v>
      </c>
      <c r="C98" s="71"/>
      <c r="D98" s="72"/>
      <c r="E98" s="72"/>
      <c r="F98" s="110">
        <f t="shared" si="11"/>
        <v>0</v>
      </c>
      <c r="G98" s="125">
        <v>44802</v>
      </c>
      <c r="H98" s="182">
        <f>+B98</f>
        <v>15118.4</v>
      </c>
      <c r="I98" s="99" t="s">
        <v>53</v>
      </c>
      <c r="J98" s="100" t="s">
        <v>51</v>
      </c>
      <c r="K98" s="66" t="s">
        <v>54</v>
      </c>
      <c r="L98" s="48">
        <v>44804</v>
      </c>
      <c r="M98" s="76"/>
    </row>
    <row r="99" spans="1:13" x14ac:dyDescent="0.3">
      <c r="A99" s="77" t="s">
        <v>31</v>
      </c>
      <c r="B99" s="111">
        <f>SUM(B100:B108)</f>
        <v>2081059.37</v>
      </c>
      <c r="C99" s="118">
        <f>SUM(C100:C108)</f>
        <v>19420</v>
      </c>
      <c r="D99" s="119">
        <f>SUM(D100:D108)</f>
        <v>0</v>
      </c>
      <c r="E99" s="119">
        <f>SUM(E100:E108)</f>
        <v>0</v>
      </c>
      <c r="F99" s="124">
        <f>SUM(C99:E99)</f>
        <v>19420</v>
      </c>
      <c r="G99" s="80"/>
      <c r="H99" s="112">
        <f>SUM(H100:H108)</f>
        <v>2061639.37</v>
      </c>
      <c r="I99" s="55"/>
      <c r="J99" s="56"/>
      <c r="K99" s="57"/>
      <c r="L99" s="58"/>
      <c r="M99" s="83"/>
    </row>
    <row r="100" spans="1:13" x14ac:dyDescent="0.3">
      <c r="A100" s="37" t="s">
        <v>31</v>
      </c>
      <c r="B100" s="60">
        <v>34898.639999999999</v>
      </c>
      <c r="C100" s="61"/>
      <c r="D100" s="62"/>
      <c r="E100" s="62"/>
      <c r="F100" s="107">
        <f>SUM(C100:E100)</f>
        <v>0</v>
      </c>
      <c r="G100" s="122">
        <v>44810</v>
      </c>
      <c r="H100" s="60">
        <f>+B100</f>
        <v>34898.639999999999</v>
      </c>
      <c r="I100" s="99" t="s">
        <v>53</v>
      </c>
      <c r="J100" s="101" t="s">
        <v>51</v>
      </c>
      <c r="K100" s="66" t="s">
        <v>54</v>
      </c>
      <c r="L100" s="67">
        <v>44834</v>
      </c>
      <c r="M100" s="68"/>
    </row>
    <row r="101" spans="1:13" x14ac:dyDescent="0.3">
      <c r="A101" s="40" t="s">
        <v>31</v>
      </c>
      <c r="B101" s="41">
        <v>971002.91</v>
      </c>
      <c r="C101" s="42"/>
      <c r="D101" s="43"/>
      <c r="E101" s="43"/>
      <c r="F101" s="107">
        <f t="shared" ref="F101:F108" si="12">SUM(C101:E101)</f>
        <v>0</v>
      </c>
      <c r="G101" s="114">
        <v>44818</v>
      </c>
      <c r="H101" s="60">
        <f t="shared" ref="H101:H103" si="13">+B101</f>
        <v>971002.91</v>
      </c>
      <c r="I101" s="99" t="s">
        <v>53</v>
      </c>
      <c r="J101" s="101" t="s">
        <v>51</v>
      </c>
      <c r="K101" s="66" t="s">
        <v>54</v>
      </c>
      <c r="L101" s="67">
        <v>44834</v>
      </c>
      <c r="M101" s="49"/>
    </row>
    <row r="102" spans="1:13" x14ac:dyDescent="0.3">
      <c r="A102" s="40" t="s">
        <v>31</v>
      </c>
      <c r="B102" s="41">
        <v>10549.93</v>
      </c>
      <c r="C102" s="42"/>
      <c r="D102" s="43"/>
      <c r="E102" s="43"/>
      <c r="F102" s="107">
        <f t="shared" si="12"/>
        <v>0</v>
      </c>
      <c r="G102" s="114">
        <v>44830</v>
      </c>
      <c r="H102" s="60">
        <f t="shared" si="13"/>
        <v>10549.93</v>
      </c>
      <c r="I102" s="99" t="s">
        <v>53</v>
      </c>
      <c r="J102" s="101" t="s">
        <v>51</v>
      </c>
      <c r="K102" s="66" t="s">
        <v>54</v>
      </c>
      <c r="L102" s="67">
        <v>44834</v>
      </c>
      <c r="M102" s="49"/>
    </row>
    <row r="103" spans="1:13" x14ac:dyDescent="0.3">
      <c r="A103" s="40" t="s">
        <v>31</v>
      </c>
      <c r="B103" s="41">
        <v>29538.639999999999</v>
      </c>
      <c r="C103" s="42"/>
      <c r="D103" s="43"/>
      <c r="E103" s="43"/>
      <c r="F103" s="107">
        <f t="shared" si="12"/>
        <v>0</v>
      </c>
      <c r="G103" s="114">
        <v>44830</v>
      </c>
      <c r="H103" s="60">
        <f t="shared" si="13"/>
        <v>29538.639999999999</v>
      </c>
      <c r="I103" s="99" t="s">
        <v>53</v>
      </c>
      <c r="J103" s="101" t="s">
        <v>51</v>
      </c>
      <c r="K103" s="66" t="s">
        <v>54</v>
      </c>
      <c r="L103" s="67">
        <v>44834</v>
      </c>
      <c r="M103" s="49"/>
    </row>
    <row r="104" spans="1:13" x14ac:dyDescent="0.3">
      <c r="A104" s="40" t="s">
        <v>31</v>
      </c>
      <c r="B104" s="41">
        <v>19420</v>
      </c>
      <c r="C104" s="42">
        <v>19420</v>
      </c>
      <c r="D104" s="43"/>
      <c r="E104" s="43"/>
      <c r="F104" s="107">
        <f t="shared" si="12"/>
        <v>19420</v>
      </c>
      <c r="G104" s="114"/>
      <c r="H104" s="41"/>
      <c r="I104" s="99"/>
      <c r="J104" s="101"/>
      <c r="K104" s="66" t="s">
        <v>54</v>
      </c>
      <c r="L104" s="67">
        <v>44834</v>
      </c>
      <c r="M104" s="49"/>
    </row>
    <row r="105" spans="1:13" x14ac:dyDescent="0.3">
      <c r="A105" s="40" t="s">
        <v>31</v>
      </c>
      <c r="B105" s="41">
        <v>951582.9</v>
      </c>
      <c r="C105" s="42"/>
      <c r="D105" s="43"/>
      <c r="E105" s="43"/>
      <c r="F105" s="107">
        <f t="shared" si="12"/>
        <v>0</v>
      </c>
      <c r="G105" s="114">
        <v>44830</v>
      </c>
      <c r="H105" s="41">
        <f>+B105</f>
        <v>951582.9</v>
      </c>
      <c r="I105" s="99" t="s">
        <v>53</v>
      </c>
      <c r="J105" s="101" t="s">
        <v>51</v>
      </c>
      <c r="K105" s="66" t="s">
        <v>54</v>
      </c>
      <c r="L105" s="67">
        <v>44834</v>
      </c>
      <c r="M105" s="49"/>
    </row>
    <row r="106" spans="1:13" x14ac:dyDescent="0.3">
      <c r="A106" s="40" t="s">
        <v>31</v>
      </c>
      <c r="B106" s="41">
        <v>2652.99</v>
      </c>
      <c r="C106" s="42"/>
      <c r="D106" s="43"/>
      <c r="E106" s="43"/>
      <c r="F106" s="107">
        <f t="shared" si="12"/>
        <v>0</v>
      </c>
      <c r="G106" s="114">
        <v>44832</v>
      </c>
      <c r="H106" s="41">
        <f t="shared" ref="H106:H108" si="14">+B106</f>
        <v>2652.99</v>
      </c>
      <c r="I106" s="99" t="s">
        <v>53</v>
      </c>
      <c r="J106" s="101" t="s">
        <v>51</v>
      </c>
      <c r="K106" s="66" t="s">
        <v>54</v>
      </c>
      <c r="L106" s="67">
        <v>44834</v>
      </c>
      <c r="M106" s="49"/>
    </row>
    <row r="107" spans="1:13" x14ac:dyDescent="0.3">
      <c r="A107" s="40" t="s">
        <v>31</v>
      </c>
      <c r="B107" s="41">
        <v>48850.29</v>
      </c>
      <c r="C107" s="42"/>
      <c r="D107" s="43"/>
      <c r="E107" s="43"/>
      <c r="F107" s="107">
        <f t="shared" si="12"/>
        <v>0</v>
      </c>
      <c r="G107" s="114">
        <v>44832</v>
      </c>
      <c r="H107" s="41">
        <f t="shared" si="14"/>
        <v>48850.29</v>
      </c>
      <c r="I107" s="99" t="s">
        <v>53</v>
      </c>
      <c r="J107" s="101" t="s">
        <v>51</v>
      </c>
      <c r="K107" s="66" t="s">
        <v>54</v>
      </c>
      <c r="L107" s="67">
        <v>44834</v>
      </c>
      <c r="M107" s="49"/>
    </row>
    <row r="108" spans="1:13" x14ac:dyDescent="0.3">
      <c r="A108" s="40" t="s">
        <v>31</v>
      </c>
      <c r="B108" s="41">
        <v>12563.07</v>
      </c>
      <c r="C108" s="42"/>
      <c r="D108" s="43"/>
      <c r="E108" s="43"/>
      <c r="F108" s="107">
        <f t="shared" si="12"/>
        <v>0</v>
      </c>
      <c r="G108" s="114">
        <v>44832</v>
      </c>
      <c r="H108" s="41">
        <f t="shared" si="14"/>
        <v>12563.07</v>
      </c>
      <c r="I108" s="99" t="s">
        <v>53</v>
      </c>
      <c r="J108" s="101" t="s">
        <v>51</v>
      </c>
      <c r="K108" s="66" t="s">
        <v>54</v>
      </c>
      <c r="L108" s="67">
        <v>44834</v>
      </c>
      <c r="M108" s="49"/>
    </row>
    <row r="109" spans="1:13" x14ac:dyDescent="0.3">
      <c r="A109" s="50" t="s">
        <v>32</v>
      </c>
      <c r="B109" s="103">
        <f>SUM(B110:B118)</f>
        <v>1940810.8699999999</v>
      </c>
      <c r="C109" s="104">
        <f>SUM(C110:C118)</f>
        <v>17947</v>
      </c>
      <c r="D109" s="105">
        <f>SUM(D110:D118)</f>
        <v>0</v>
      </c>
      <c r="E109" s="105">
        <f>SUM(E110:E118)</f>
        <v>0</v>
      </c>
      <c r="F109" s="106">
        <f>SUM(C109:E109)</f>
        <v>17947</v>
      </c>
      <c r="G109" s="54"/>
      <c r="H109" s="109">
        <f>SUM(H110:H118)</f>
        <v>1922863.8699999999</v>
      </c>
      <c r="I109" s="55"/>
      <c r="J109" s="56"/>
      <c r="K109" s="57"/>
      <c r="L109" s="58"/>
      <c r="M109" s="59"/>
    </row>
    <row r="110" spans="1:13" x14ac:dyDescent="0.3">
      <c r="A110" s="37" t="s">
        <v>32</v>
      </c>
      <c r="B110" s="60">
        <v>35123.730000000003</v>
      </c>
      <c r="C110" s="61"/>
      <c r="D110" s="62"/>
      <c r="E110" s="62"/>
      <c r="F110" s="107">
        <f>SUM(C110:E110)</f>
        <v>0</v>
      </c>
      <c r="G110" s="122">
        <v>44839</v>
      </c>
      <c r="H110" s="60">
        <f>+B110</f>
        <v>35123.730000000003</v>
      </c>
      <c r="I110" s="99" t="s">
        <v>53</v>
      </c>
      <c r="J110" s="101" t="s">
        <v>51</v>
      </c>
      <c r="K110" s="66" t="s">
        <v>54</v>
      </c>
      <c r="L110" s="67">
        <v>44865</v>
      </c>
      <c r="M110" s="68"/>
    </row>
    <row r="111" spans="1:13" x14ac:dyDescent="0.3">
      <c r="A111" s="40" t="s">
        <v>32</v>
      </c>
      <c r="B111" s="41">
        <v>897342.53</v>
      </c>
      <c r="C111" s="42"/>
      <c r="D111" s="43"/>
      <c r="E111" s="43"/>
      <c r="F111" s="107">
        <f t="shared" ref="F111:F118" si="15">SUM(C111:E111)</f>
        <v>0</v>
      </c>
      <c r="G111" s="114">
        <v>44847</v>
      </c>
      <c r="H111" s="60">
        <f t="shared" ref="H111:H113" si="16">+B111</f>
        <v>897342.53</v>
      </c>
      <c r="I111" s="99" t="s">
        <v>53</v>
      </c>
      <c r="J111" s="101" t="s">
        <v>51</v>
      </c>
      <c r="K111" s="66" t="s">
        <v>54</v>
      </c>
      <c r="L111" s="67">
        <v>44865</v>
      </c>
      <c r="M111" s="49"/>
    </row>
    <row r="112" spans="1:13" x14ac:dyDescent="0.3">
      <c r="A112" s="40" t="s">
        <v>32</v>
      </c>
      <c r="B112" s="41">
        <v>10346.85</v>
      </c>
      <c r="C112" s="42"/>
      <c r="D112" s="43"/>
      <c r="E112" s="43"/>
      <c r="F112" s="107">
        <f t="shared" si="15"/>
        <v>0</v>
      </c>
      <c r="G112" s="114">
        <v>44858</v>
      </c>
      <c r="H112" s="60">
        <f t="shared" si="16"/>
        <v>10346.85</v>
      </c>
      <c r="I112" s="99" t="s">
        <v>53</v>
      </c>
      <c r="J112" s="101" t="s">
        <v>51</v>
      </c>
      <c r="K112" s="66" t="s">
        <v>54</v>
      </c>
      <c r="L112" s="67">
        <v>44865</v>
      </c>
      <c r="M112" s="49"/>
    </row>
    <row r="113" spans="1:15" x14ac:dyDescent="0.3">
      <c r="A113" s="40" t="s">
        <v>32</v>
      </c>
      <c r="B113" s="41">
        <v>25172.54</v>
      </c>
      <c r="C113" s="42"/>
      <c r="D113" s="43"/>
      <c r="E113" s="43"/>
      <c r="F113" s="107">
        <f t="shared" si="15"/>
        <v>0</v>
      </c>
      <c r="G113" s="114">
        <v>44858</v>
      </c>
      <c r="H113" s="60">
        <f t="shared" si="16"/>
        <v>25172.54</v>
      </c>
      <c r="I113" s="99" t="s">
        <v>53</v>
      </c>
      <c r="J113" s="101" t="s">
        <v>51</v>
      </c>
      <c r="K113" s="66" t="s">
        <v>54</v>
      </c>
      <c r="L113" s="67">
        <v>44865</v>
      </c>
      <c r="M113" s="49"/>
    </row>
    <row r="114" spans="1:15" x14ac:dyDescent="0.3">
      <c r="A114" s="69" t="s">
        <v>32</v>
      </c>
      <c r="B114" s="70">
        <v>17947</v>
      </c>
      <c r="C114" s="71">
        <v>17947</v>
      </c>
      <c r="D114" s="72"/>
      <c r="E114" s="72"/>
      <c r="F114" s="144">
        <f t="shared" si="15"/>
        <v>17947</v>
      </c>
      <c r="G114" s="125"/>
      <c r="H114" s="70"/>
      <c r="I114" s="145"/>
      <c r="J114" s="146"/>
      <c r="K114" s="199" t="s">
        <v>54</v>
      </c>
      <c r="L114" s="75">
        <v>44865</v>
      </c>
      <c r="M114" s="76"/>
    </row>
    <row r="115" spans="1:15" x14ac:dyDescent="0.3">
      <c r="A115" s="153" t="s">
        <v>32</v>
      </c>
      <c r="B115" s="113">
        <v>879395.52</v>
      </c>
      <c r="C115" s="148"/>
      <c r="D115" s="149"/>
      <c r="E115" s="149"/>
      <c r="F115" s="115">
        <f t="shared" si="15"/>
        <v>0</v>
      </c>
      <c r="G115" s="150">
        <v>44858</v>
      </c>
      <c r="H115" s="113">
        <f>+B115</f>
        <v>879395.52</v>
      </c>
      <c r="I115" s="197" t="s">
        <v>53</v>
      </c>
      <c r="J115" s="198" t="s">
        <v>51</v>
      </c>
      <c r="K115" s="81" t="s">
        <v>54</v>
      </c>
      <c r="L115" s="82">
        <v>44865</v>
      </c>
      <c r="M115" s="151"/>
    </row>
    <row r="116" spans="1:15" x14ac:dyDescent="0.3">
      <c r="A116" s="40" t="s">
        <v>32</v>
      </c>
      <c r="B116" s="41">
        <v>2652.99</v>
      </c>
      <c r="C116" s="42"/>
      <c r="D116" s="43"/>
      <c r="E116" s="43"/>
      <c r="F116" s="107">
        <f t="shared" si="15"/>
        <v>0</v>
      </c>
      <c r="G116" s="114">
        <v>44861</v>
      </c>
      <c r="H116" s="41">
        <f t="shared" ref="H116:H117" si="17">+B116</f>
        <v>2652.99</v>
      </c>
      <c r="I116" s="99" t="s">
        <v>53</v>
      </c>
      <c r="J116" s="101" t="s">
        <v>51</v>
      </c>
      <c r="K116" s="66" t="s">
        <v>54</v>
      </c>
      <c r="L116" s="67">
        <v>44865</v>
      </c>
      <c r="M116" s="49"/>
    </row>
    <row r="117" spans="1:15" x14ac:dyDescent="0.3">
      <c r="A117" s="69" t="s">
        <v>32</v>
      </c>
      <c r="B117" s="70">
        <v>48170.04</v>
      </c>
      <c r="C117" s="71"/>
      <c r="D117" s="72"/>
      <c r="E117" s="72"/>
      <c r="F117" s="144">
        <f t="shared" si="15"/>
        <v>0</v>
      </c>
      <c r="G117" s="125">
        <v>44861</v>
      </c>
      <c r="H117" s="70">
        <f t="shared" si="17"/>
        <v>48170.04</v>
      </c>
      <c r="I117" s="145" t="s">
        <v>53</v>
      </c>
      <c r="J117" s="146" t="s">
        <v>51</v>
      </c>
      <c r="K117" s="199" t="s">
        <v>54</v>
      </c>
      <c r="L117" s="75">
        <v>44865</v>
      </c>
      <c r="M117" s="76"/>
    </row>
    <row r="118" spans="1:15" x14ac:dyDescent="0.3">
      <c r="A118" s="200" t="s">
        <v>32</v>
      </c>
      <c r="B118" s="201">
        <v>24659.67</v>
      </c>
      <c r="C118" s="211"/>
      <c r="D118" s="204"/>
      <c r="E118" s="204"/>
      <c r="F118" s="205">
        <f t="shared" si="15"/>
        <v>0</v>
      </c>
      <c r="G118" s="206">
        <v>44861</v>
      </c>
      <c r="H118" s="201">
        <f>+B118</f>
        <v>24659.67</v>
      </c>
      <c r="I118" s="197" t="s">
        <v>53</v>
      </c>
      <c r="J118" s="198" t="s">
        <v>51</v>
      </c>
      <c r="K118" s="81" t="s">
        <v>54</v>
      </c>
      <c r="L118" s="207">
        <v>44865</v>
      </c>
      <c r="M118" s="212"/>
    </row>
    <row r="119" spans="1:15" x14ac:dyDescent="0.3">
      <c r="A119" s="77" t="s">
        <v>33</v>
      </c>
      <c r="B119" s="111">
        <f>SUM(B120:B130)</f>
        <v>1943094.2799999998</v>
      </c>
      <c r="C119" s="118">
        <f>SUM(C120:C130)</f>
        <v>16051</v>
      </c>
      <c r="D119" s="119">
        <f>SUM(D120:D130)</f>
        <v>0</v>
      </c>
      <c r="E119" s="119">
        <f>SUM(E120:E130)</f>
        <v>0</v>
      </c>
      <c r="F119" s="106">
        <f>SUM(C119:E119)</f>
        <v>16051</v>
      </c>
      <c r="G119" s="80"/>
      <c r="H119" s="112">
        <f>SUM(H120:H130)</f>
        <v>1927043.2799999998</v>
      </c>
      <c r="I119" s="55"/>
      <c r="J119" s="56"/>
      <c r="K119" s="57"/>
      <c r="L119" s="58"/>
      <c r="M119" s="83"/>
    </row>
    <row r="120" spans="1:15" x14ac:dyDescent="0.3">
      <c r="A120" s="37" t="s">
        <v>33</v>
      </c>
      <c r="B120" s="60">
        <v>46024.82</v>
      </c>
      <c r="C120" s="61"/>
      <c r="D120" s="62"/>
      <c r="E120" s="62"/>
      <c r="F120" s="107">
        <f>SUM(C120:E120)</f>
        <v>0</v>
      </c>
      <c r="G120" s="122">
        <v>44869</v>
      </c>
      <c r="H120" s="60">
        <f>+B120</f>
        <v>46024.82</v>
      </c>
      <c r="I120" s="99" t="s">
        <v>53</v>
      </c>
      <c r="J120" s="101" t="s">
        <v>51</v>
      </c>
      <c r="K120" s="66" t="s">
        <v>54</v>
      </c>
      <c r="L120" s="67">
        <v>44895</v>
      </c>
      <c r="M120" s="68"/>
    </row>
    <row r="121" spans="1:15" x14ac:dyDescent="0.3">
      <c r="A121" s="40" t="s">
        <v>33</v>
      </c>
      <c r="B121" s="41">
        <v>84278.59</v>
      </c>
      <c r="C121" s="42"/>
      <c r="D121" s="43"/>
      <c r="E121" s="43"/>
      <c r="F121" s="107">
        <f t="shared" ref="F121:F130" si="18">SUM(C121:E121)</f>
        <v>0</v>
      </c>
      <c r="G121" s="114">
        <v>44869</v>
      </c>
      <c r="H121" s="60">
        <f t="shared" ref="H121:H125" si="19">+B121</f>
        <v>84278.59</v>
      </c>
      <c r="I121" s="99" t="s">
        <v>53</v>
      </c>
      <c r="J121" s="101" t="s">
        <v>51</v>
      </c>
      <c r="K121" s="66" t="s">
        <v>54</v>
      </c>
      <c r="L121" s="67">
        <v>44895</v>
      </c>
      <c r="M121" s="68"/>
    </row>
    <row r="122" spans="1:15" x14ac:dyDescent="0.3">
      <c r="A122" s="69" t="s">
        <v>33</v>
      </c>
      <c r="B122" s="70">
        <v>100991</v>
      </c>
      <c r="C122" s="71"/>
      <c r="D122" s="72"/>
      <c r="E122" s="72"/>
      <c r="F122" s="144">
        <f t="shared" si="18"/>
        <v>0</v>
      </c>
      <c r="G122" s="125">
        <v>44872</v>
      </c>
      <c r="H122" s="60">
        <f t="shared" si="19"/>
        <v>100991</v>
      </c>
      <c r="I122" s="99" t="s">
        <v>53</v>
      </c>
      <c r="J122" s="101" t="s">
        <v>51</v>
      </c>
      <c r="K122" s="66" t="s">
        <v>54</v>
      </c>
      <c r="L122" s="67">
        <v>44895</v>
      </c>
      <c r="M122" s="76"/>
      <c r="O122" s="183"/>
    </row>
    <row r="123" spans="1:15" x14ac:dyDescent="0.3">
      <c r="A123" s="153" t="s">
        <v>33</v>
      </c>
      <c r="B123" s="113">
        <v>802533.19</v>
      </c>
      <c r="C123" s="148"/>
      <c r="D123" s="149"/>
      <c r="E123" s="149"/>
      <c r="F123" s="115">
        <f t="shared" si="18"/>
        <v>0</v>
      </c>
      <c r="G123" s="150">
        <v>44880</v>
      </c>
      <c r="H123" s="60">
        <f t="shared" si="19"/>
        <v>802533.19</v>
      </c>
      <c r="I123" s="99" t="s">
        <v>53</v>
      </c>
      <c r="J123" s="101" t="s">
        <v>51</v>
      </c>
      <c r="K123" s="66" t="s">
        <v>54</v>
      </c>
      <c r="L123" s="67">
        <v>44895</v>
      </c>
      <c r="M123" s="83"/>
    </row>
    <row r="124" spans="1:15" x14ac:dyDescent="0.3">
      <c r="A124" s="40" t="s">
        <v>33</v>
      </c>
      <c r="B124" s="41">
        <v>9597.9599999999991</v>
      </c>
      <c r="C124" s="42"/>
      <c r="D124" s="43"/>
      <c r="E124" s="43"/>
      <c r="F124" s="107">
        <f t="shared" si="18"/>
        <v>0</v>
      </c>
      <c r="G124" s="114">
        <v>44889</v>
      </c>
      <c r="H124" s="60">
        <f t="shared" si="19"/>
        <v>9597.9599999999991</v>
      </c>
      <c r="I124" s="99" t="s">
        <v>53</v>
      </c>
      <c r="J124" s="101" t="s">
        <v>51</v>
      </c>
      <c r="K124" s="66" t="s">
        <v>54</v>
      </c>
      <c r="L124" s="67">
        <v>44895</v>
      </c>
      <c r="M124" s="68"/>
    </row>
    <row r="125" spans="1:15" x14ac:dyDescent="0.3">
      <c r="A125" s="40" t="s">
        <v>33</v>
      </c>
      <c r="B125" s="41">
        <v>21569.24</v>
      </c>
      <c r="C125" s="42"/>
      <c r="D125" s="43"/>
      <c r="E125" s="43"/>
      <c r="F125" s="107">
        <f t="shared" si="18"/>
        <v>0</v>
      </c>
      <c r="G125" s="114">
        <v>44889</v>
      </c>
      <c r="H125" s="60">
        <f t="shared" si="19"/>
        <v>21569.24</v>
      </c>
      <c r="I125" s="99" t="s">
        <v>53</v>
      </c>
      <c r="J125" s="101" t="s">
        <v>51</v>
      </c>
      <c r="K125" s="66" t="s">
        <v>54</v>
      </c>
      <c r="L125" s="67">
        <v>44895</v>
      </c>
      <c r="M125" s="68"/>
    </row>
    <row r="126" spans="1:15" x14ac:dyDescent="0.3">
      <c r="A126" s="40" t="s">
        <v>33</v>
      </c>
      <c r="B126" s="41">
        <v>16051</v>
      </c>
      <c r="C126" s="42">
        <v>16051</v>
      </c>
      <c r="D126" s="43"/>
      <c r="E126" s="43"/>
      <c r="F126" s="107">
        <f t="shared" si="18"/>
        <v>16051</v>
      </c>
      <c r="G126" s="114"/>
      <c r="H126" s="41"/>
      <c r="I126" s="99"/>
      <c r="J126" s="101"/>
      <c r="K126" s="66" t="s">
        <v>54</v>
      </c>
      <c r="L126" s="67">
        <v>44895</v>
      </c>
      <c r="M126" s="68"/>
    </row>
    <row r="127" spans="1:15" x14ac:dyDescent="0.3">
      <c r="A127" s="40" t="s">
        <v>33</v>
      </c>
      <c r="B127" s="41">
        <v>786482.18</v>
      </c>
      <c r="C127" s="42"/>
      <c r="D127" s="43"/>
      <c r="E127" s="43"/>
      <c r="F127" s="107">
        <f t="shared" si="18"/>
        <v>0</v>
      </c>
      <c r="G127" s="114">
        <v>44889</v>
      </c>
      <c r="H127" s="41">
        <f>+B127</f>
        <v>786482.18</v>
      </c>
      <c r="I127" s="99" t="s">
        <v>53</v>
      </c>
      <c r="J127" s="101" t="s">
        <v>51</v>
      </c>
      <c r="K127" s="66" t="s">
        <v>54</v>
      </c>
      <c r="L127" s="67">
        <v>44895</v>
      </c>
      <c r="M127" s="68"/>
    </row>
    <row r="128" spans="1:15" x14ac:dyDescent="0.3">
      <c r="A128" s="40" t="s">
        <v>33</v>
      </c>
      <c r="B128" s="41">
        <v>2652.99</v>
      </c>
      <c r="C128" s="42"/>
      <c r="D128" s="43"/>
      <c r="E128" s="43"/>
      <c r="F128" s="110"/>
      <c r="G128" s="114">
        <v>44894</v>
      </c>
      <c r="H128" s="41">
        <f t="shared" ref="H128:H129" si="20">+B128</f>
        <v>2652.99</v>
      </c>
      <c r="I128" s="99" t="s">
        <v>53</v>
      </c>
      <c r="J128" s="101" t="s">
        <v>51</v>
      </c>
      <c r="K128" s="66" t="s">
        <v>54</v>
      </c>
      <c r="L128" s="67">
        <v>44895</v>
      </c>
      <c r="M128" s="49"/>
    </row>
    <row r="129" spans="1:15" x14ac:dyDescent="0.3">
      <c r="A129" s="40" t="s">
        <v>33</v>
      </c>
      <c r="B129" s="41">
        <v>52193.14</v>
      </c>
      <c r="C129" s="42"/>
      <c r="D129" s="43"/>
      <c r="E129" s="43"/>
      <c r="F129" s="110"/>
      <c r="G129" s="114">
        <v>44894</v>
      </c>
      <c r="H129" s="41">
        <f t="shared" si="20"/>
        <v>52193.14</v>
      </c>
      <c r="I129" s="99" t="s">
        <v>53</v>
      </c>
      <c r="J129" s="101" t="s">
        <v>51</v>
      </c>
      <c r="K129" s="66" t="s">
        <v>54</v>
      </c>
      <c r="L129" s="67">
        <v>44895</v>
      </c>
      <c r="M129" s="49"/>
    </row>
    <row r="130" spans="1:15" x14ac:dyDescent="0.3">
      <c r="A130" s="69" t="s">
        <v>33</v>
      </c>
      <c r="B130" s="70">
        <v>20720.169999999998</v>
      </c>
      <c r="C130" s="71"/>
      <c r="D130" s="72"/>
      <c r="E130" s="72"/>
      <c r="F130" s="144">
        <f t="shared" si="18"/>
        <v>0</v>
      </c>
      <c r="G130" s="125">
        <v>44894</v>
      </c>
      <c r="H130" s="70">
        <f>+B130</f>
        <v>20720.169999999998</v>
      </c>
      <c r="I130" s="99" t="s">
        <v>53</v>
      </c>
      <c r="J130" s="101" t="s">
        <v>51</v>
      </c>
      <c r="K130" s="47" t="s">
        <v>54</v>
      </c>
      <c r="L130" s="75">
        <v>44895</v>
      </c>
      <c r="M130" s="76"/>
    </row>
    <row r="131" spans="1:15" x14ac:dyDescent="0.3">
      <c r="A131" s="77" t="s">
        <v>34</v>
      </c>
      <c r="B131" s="111">
        <f>SUM(B132:B141)</f>
        <v>2019504.81</v>
      </c>
      <c r="C131" s="118">
        <f>SUM(C132:C141)</f>
        <v>17796</v>
      </c>
      <c r="D131" s="119">
        <f>SUM(D132:D141)</f>
        <v>0</v>
      </c>
      <c r="E131" s="119">
        <f>SUM(E132:E141)</f>
        <v>0</v>
      </c>
      <c r="F131" s="121">
        <f>SUM(C131:E131)</f>
        <v>17796</v>
      </c>
      <c r="G131" s="80"/>
      <c r="H131" s="112">
        <f>SUM(H132:H141)</f>
        <v>2001708.81</v>
      </c>
      <c r="I131" s="55"/>
      <c r="J131" s="56"/>
      <c r="K131" s="57"/>
      <c r="L131" s="82"/>
      <c r="M131" s="83"/>
    </row>
    <row r="132" spans="1:15" x14ac:dyDescent="0.3">
      <c r="A132" s="37" t="s">
        <v>34</v>
      </c>
      <c r="B132" s="60">
        <v>54403</v>
      </c>
      <c r="C132" s="61"/>
      <c r="D132" s="62"/>
      <c r="E132" s="62"/>
      <c r="F132" s="107">
        <f>SUM(C132:E132)</f>
        <v>0</v>
      </c>
      <c r="G132" s="122">
        <v>44902</v>
      </c>
      <c r="H132" s="60">
        <f>+B132</f>
        <v>54403</v>
      </c>
      <c r="I132" s="99" t="s">
        <v>53</v>
      </c>
      <c r="J132" s="101" t="s">
        <v>51</v>
      </c>
      <c r="K132" s="66" t="s">
        <v>54</v>
      </c>
      <c r="L132" s="67">
        <v>44880</v>
      </c>
      <c r="M132" s="68"/>
      <c r="N132" s="183"/>
    </row>
    <row r="133" spans="1:15" x14ac:dyDescent="0.3">
      <c r="A133" s="37" t="s">
        <v>34</v>
      </c>
      <c r="B133" s="41">
        <v>35584.31</v>
      </c>
      <c r="C133" s="42"/>
      <c r="D133" s="43"/>
      <c r="E133" s="43"/>
      <c r="F133" s="107"/>
      <c r="G133" s="114"/>
      <c r="H133" s="60">
        <f>+B133</f>
        <v>35584.31</v>
      </c>
      <c r="I133" s="99" t="s">
        <v>53</v>
      </c>
      <c r="J133" s="101" t="s">
        <v>51</v>
      </c>
      <c r="K133" s="66" t="s">
        <v>54</v>
      </c>
      <c r="L133" s="67">
        <v>44880</v>
      </c>
      <c r="M133" s="49"/>
      <c r="N133" s="183"/>
    </row>
    <row r="134" spans="1:15" x14ac:dyDescent="0.3">
      <c r="A134" s="40" t="s">
        <v>34</v>
      </c>
      <c r="B134" s="41">
        <v>13922.92</v>
      </c>
      <c r="C134" s="42"/>
      <c r="D134" s="43"/>
      <c r="E134" s="43"/>
      <c r="F134" s="107">
        <f t="shared" ref="F134:F141" si="21">SUM(C134:E134)</f>
        <v>0</v>
      </c>
      <c r="G134" s="114">
        <v>44909</v>
      </c>
      <c r="H134" s="60">
        <f t="shared" ref="H134:H135" si="22">+B134</f>
        <v>13922.92</v>
      </c>
      <c r="I134" s="99" t="s">
        <v>53</v>
      </c>
      <c r="J134" s="101" t="s">
        <v>51</v>
      </c>
      <c r="K134" s="66" t="s">
        <v>54</v>
      </c>
      <c r="L134" s="67">
        <v>44880</v>
      </c>
      <c r="M134" s="49"/>
      <c r="O134" s="183"/>
    </row>
    <row r="135" spans="1:15" x14ac:dyDescent="0.3">
      <c r="A135" s="40" t="s">
        <v>34</v>
      </c>
      <c r="B135" s="41">
        <v>20832.39</v>
      </c>
      <c r="C135" s="42"/>
      <c r="D135" s="43"/>
      <c r="E135" s="43"/>
      <c r="F135" s="107">
        <f t="shared" si="21"/>
        <v>0</v>
      </c>
      <c r="G135" s="114">
        <v>44909</v>
      </c>
      <c r="H135" s="60">
        <f t="shared" si="22"/>
        <v>20832.39</v>
      </c>
      <c r="I135" s="99" t="s">
        <v>53</v>
      </c>
      <c r="J135" s="101" t="s">
        <v>51</v>
      </c>
      <c r="K135" s="66" t="s">
        <v>54</v>
      </c>
      <c r="L135" s="67">
        <v>44880</v>
      </c>
      <c r="M135" s="49"/>
    </row>
    <row r="136" spans="1:15" x14ac:dyDescent="0.3">
      <c r="A136" s="40" t="s">
        <v>34</v>
      </c>
      <c r="B136" s="41">
        <v>17796</v>
      </c>
      <c r="C136" s="42">
        <v>17796</v>
      </c>
      <c r="D136" s="43"/>
      <c r="E136" s="43"/>
      <c r="F136" s="107">
        <f t="shared" si="21"/>
        <v>17796</v>
      </c>
      <c r="G136" s="114"/>
      <c r="H136" s="41"/>
      <c r="I136" s="99"/>
      <c r="J136" s="101"/>
      <c r="K136" s="66"/>
      <c r="L136" s="67">
        <v>44880</v>
      </c>
      <c r="M136" s="49"/>
    </row>
    <row r="137" spans="1:15" x14ac:dyDescent="0.3">
      <c r="A137" s="40" t="s">
        <v>34</v>
      </c>
      <c r="B137" s="41">
        <v>1761796.59</v>
      </c>
      <c r="C137" s="42"/>
      <c r="D137" s="43"/>
      <c r="E137" s="43"/>
      <c r="F137" s="107">
        <f t="shared" si="21"/>
        <v>0</v>
      </c>
      <c r="G137" s="114">
        <v>44909</v>
      </c>
      <c r="H137" s="41">
        <f>+B137</f>
        <v>1761796.59</v>
      </c>
      <c r="I137" s="99" t="s">
        <v>53</v>
      </c>
      <c r="J137" s="101" t="s">
        <v>51</v>
      </c>
      <c r="K137" s="66" t="s">
        <v>54</v>
      </c>
      <c r="L137" s="67">
        <v>44880</v>
      </c>
      <c r="M137" s="49"/>
    </row>
    <row r="138" spans="1:15" x14ac:dyDescent="0.3">
      <c r="A138" s="40" t="s">
        <v>34</v>
      </c>
      <c r="B138" s="41">
        <v>2652.99</v>
      </c>
      <c r="C138" s="42"/>
      <c r="D138" s="43"/>
      <c r="E138" s="43"/>
      <c r="F138" s="107">
        <f t="shared" si="21"/>
        <v>0</v>
      </c>
      <c r="G138" s="114">
        <v>44921</v>
      </c>
      <c r="H138" s="41">
        <f>+B138</f>
        <v>2652.99</v>
      </c>
      <c r="I138" s="99" t="s">
        <v>53</v>
      </c>
      <c r="J138" s="101" t="s">
        <v>51</v>
      </c>
      <c r="K138" s="66" t="s">
        <v>54</v>
      </c>
      <c r="L138" s="67">
        <v>44880</v>
      </c>
      <c r="M138" s="49"/>
      <c r="N138" s="183"/>
    </row>
    <row r="139" spans="1:15" x14ac:dyDescent="0.3">
      <c r="A139" s="40" t="s">
        <v>34</v>
      </c>
      <c r="B139" s="41">
        <v>49263.81</v>
      </c>
      <c r="C139" s="42"/>
      <c r="D139" s="43"/>
      <c r="E139" s="43"/>
      <c r="F139" s="110"/>
      <c r="G139" s="114">
        <v>44921</v>
      </c>
      <c r="H139" s="41">
        <f>+B139</f>
        <v>49263.81</v>
      </c>
      <c r="I139" s="99" t="s">
        <v>53</v>
      </c>
      <c r="J139" s="101" t="s">
        <v>51</v>
      </c>
      <c r="K139" s="66" t="s">
        <v>54</v>
      </c>
      <c r="L139" s="67">
        <v>44880</v>
      </c>
      <c r="M139" s="49"/>
    </row>
    <row r="140" spans="1:15" x14ac:dyDescent="0.3">
      <c r="A140" s="40" t="s">
        <v>34</v>
      </c>
      <c r="B140" s="70">
        <v>8835.7999999999993</v>
      </c>
      <c r="C140" s="42"/>
      <c r="D140" s="43"/>
      <c r="E140" s="43"/>
      <c r="F140" s="110"/>
      <c r="G140" s="125">
        <v>44921</v>
      </c>
      <c r="H140" s="41">
        <f>+B140</f>
        <v>8835.7999999999993</v>
      </c>
      <c r="I140" s="99" t="s">
        <v>53</v>
      </c>
      <c r="J140" s="101" t="s">
        <v>51</v>
      </c>
      <c r="K140" s="66" t="s">
        <v>54</v>
      </c>
      <c r="L140" s="67">
        <v>44880</v>
      </c>
      <c r="M140" s="49"/>
    </row>
    <row r="141" spans="1:15" ht="14.4" thickBot="1" x14ac:dyDescent="0.35">
      <c r="A141" s="69" t="s">
        <v>34</v>
      </c>
      <c r="B141" s="70">
        <v>54417</v>
      </c>
      <c r="C141" s="74"/>
      <c r="D141" s="84"/>
      <c r="E141" s="72"/>
      <c r="F141" s="110">
        <f t="shared" si="21"/>
        <v>0</v>
      </c>
      <c r="G141" s="125">
        <v>44921</v>
      </c>
      <c r="H141" s="70">
        <f>+B141</f>
        <v>54417</v>
      </c>
      <c r="I141" s="99" t="s">
        <v>53</v>
      </c>
      <c r="J141" s="101" t="s">
        <v>51</v>
      </c>
      <c r="K141" s="66" t="s">
        <v>54</v>
      </c>
      <c r="L141" s="67">
        <v>44880</v>
      </c>
      <c r="M141" s="49"/>
    </row>
    <row r="142" spans="1:15" ht="22.5" customHeight="1" thickBot="1" x14ac:dyDescent="0.35">
      <c r="A142" s="137" t="s">
        <v>35</v>
      </c>
      <c r="B142" s="138">
        <f>SUM(B10+B21+B32+B44+B55+B67+B77+B88+B99+B109+B119+B131)</f>
        <v>26871592.960000001</v>
      </c>
      <c r="C142" s="138">
        <f>SUM(C10+C21+C32+C44+C55+C67+C77+C88+C99+C109+C119+C131)</f>
        <v>244554</v>
      </c>
      <c r="D142" s="138">
        <f>SUM(D10+D21+D32+D44+D55+D67+D77+D88+D99+D109+D119+D131)</f>
        <v>0</v>
      </c>
      <c r="E142" s="138">
        <f>SUM(E10+E21+E32+E44+E55+E67+E77+E88+E99+E109+E119+E131)</f>
        <v>0</v>
      </c>
      <c r="F142" s="176">
        <f>SUM(F10+F21+F32+F44+F55+F67+F77+F88+F99+F109+F119+F131)</f>
        <v>244554</v>
      </c>
      <c r="G142" s="139"/>
      <c r="H142" s="138">
        <f>SUM(H10+H21+H32+H44+H55+H67+H77+H88+H99+H109+H119+H131)</f>
        <v>26627038.960000001</v>
      </c>
      <c r="I142" s="86"/>
      <c r="J142" s="85"/>
      <c r="K142" s="85"/>
      <c r="L142" s="85"/>
      <c r="M142" s="87"/>
    </row>
    <row r="143" spans="1:15" x14ac:dyDescent="0.3">
      <c r="A143" s="9"/>
      <c r="B143" s="9"/>
      <c r="C143" s="9"/>
      <c r="D143" s="9"/>
      <c r="G143" s="10"/>
    </row>
    <row r="144" spans="1:15" x14ac:dyDescent="0.3">
      <c r="A144" s="9"/>
      <c r="B144" s="9"/>
      <c r="C144" s="9"/>
      <c r="D144" s="9"/>
      <c r="G144" s="10"/>
      <c r="H144" s="184"/>
      <c r="J144" s="194"/>
    </row>
    <row r="145" spans="1:10" x14ac:dyDescent="0.3">
      <c r="A145" s="9"/>
      <c r="B145" s="9"/>
      <c r="C145" s="9"/>
      <c r="D145" s="9"/>
      <c r="G145" s="10"/>
      <c r="H145" s="184"/>
      <c r="J145" s="184"/>
    </row>
    <row r="146" spans="1:10" x14ac:dyDescent="0.3">
      <c r="A146" s="9"/>
      <c r="B146" s="9"/>
      <c r="C146" s="9"/>
      <c r="D146" s="9"/>
      <c r="G146" s="10"/>
      <c r="J146" s="184"/>
    </row>
    <row r="147" spans="1:10" x14ac:dyDescent="0.3">
      <c r="A147" s="9"/>
      <c r="B147" s="9"/>
      <c r="C147" s="9"/>
      <c r="D147" s="9"/>
      <c r="G147" s="10"/>
      <c r="J147" s="183"/>
    </row>
    <row r="148" spans="1:10" x14ac:dyDescent="0.3">
      <c r="A148" s="9"/>
      <c r="B148" s="9"/>
      <c r="C148" s="9"/>
      <c r="D148" s="9"/>
      <c r="G148" s="10"/>
    </row>
    <row r="149" spans="1:10" x14ac:dyDescent="0.3">
      <c r="A149" s="9"/>
      <c r="B149" s="9"/>
      <c r="C149" s="9"/>
      <c r="D149" s="9"/>
      <c r="G149" s="10"/>
    </row>
    <row r="150" spans="1:10" x14ac:dyDescent="0.3">
      <c r="A150" s="9"/>
      <c r="B150" s="9"/>
      <c r="C150" s="9"/>
      <c r="D150" s="9"/>
      <c r="G150" s="10"/>
    </row>
    <row r="151" spans="1:10" x14ac:dyDescent="0.3">
      <c r="B151" s="10"/>
      <c r="C151" s="10"/>
      <c r="D151" s="10"/>
      <c r="G151" s="10"/>
    </row>
  </sheetData>
  <mergeCells count="14">
    <mergeCell ref="K8:L8"/>
    <mergeCell ref="M8:M9"/>
    <mergeCell ref="L1:M1"/>
    <mergeCell ref="A3:M3"/>
    <mergeCell ref="I7:J7"/>
    <mergeCell ref="K7:L7"/>
    <mergeCell ref="A8:A9"/>
    <mergeCell ref="B8:B9"/>
    <mergeCell ref="C8:F8"/>
    <mergeCell ref="G8:H8"/>
    <mergeCell ref="I8:J8"/>
    <mergeCell ref="A2:L2"/>
    <mergeCell ref="A4:L4"/>
    <mergeCell ref="A5:L5"/>
  </mergeCells>
  <pageMargins left="0.23622047244094491" right="0.23622047244094491" top="0.74803149606299213" bottom="0.74803149606299213" header="0.31496062992125984" footer="0.31496062992125984"/>
  <pageSetup scale="78" fitToHeight="2" orientation="landscape" r:id="rId1"/>
  <headerFooter>
    <oddHeader>&amp;L&amp;G&amp;R&amp;G</oddHeader>
    <oddFooter>&amp;C&amp;P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0" zoomScaleNormal="90" workbookViewId="0">
      <pane ySplit="9" topLeftCell="A10" activePane="bottomLeft" state="frozen"/>
      <selection activeCell="C31" sqref="C31"/>
      <selection pane="bottomLeft" activeCell="J41" sqref="J41"/>
    </sheetView>
  </sheetViews>
  <sheetFormatPr baseColWidth="10" defaultColWidth="11.44140625" defaultRowHeight="13.8" x14ac:dyDescent="0.3"/>
  <cols>
    <col min="1" max="1" width="11.44140625" style="2"/>
    <col min="2" max="2" width="13.44140625" style="2" bestFit="1" customWidth="1"/>
    <col min="3" max="3" width="11.44140625" style="2"/>
    <col min="4" max="4" width="12" style="2" customWidth="1"/>
    <col min="5" max="5" width="12.109375" style="2" customWidth="1"/>
    <col min="6" max="7" width="11.44140625" style="2"/>
    <col min="8" max="8" width="13.44140625" style="2" bestFit="1" customWidth="1"/>
    <col min="9" max="9" width="12.33203125" style="2" customWidth="1"/>
    <col min="10" max="10" width="17.5546875" style="2" customWidth="1"/>
    <col min="11" max="11" width="11.44140625" style="2"/>
    <col min="12" max="12" width="12" style="2" customWidth="1"/>
    <col min="13" max="13" width="13.6640625" style="2" customWidth="1"/>
    <col min="14" max="16384" width="11.44140625" style="2"/>
  </cols>
  <sheetData>
    <row r="1" spans="1:13" ht="18" customHeight="1" x14ac:dyDescent="0.3">
      <c r="A1" s="19"/>
      <c r="B1" s="19"/>
      <c r="C1" s="19"/>
      <c r="D1" s="19"/>
      <c r="E1" s="19"/>
      <c r="F1" s="19"/>
      <c r="G1" s="20"/>
      <c r="H1" s="20"/>
      <c r="I1" s="20"/>
      <c r="J1" s="236" t="s">
        <v>57</v>
      </c>
      <c r="K1" s="236"/>
      <c r="L1" s="236"/>
      <c r="M1" s="236"/>
    </row>
    <row r="2" spans="1:13" ht="14.4" x14ac:dyDescent="0.3">
      <c r="A2" s="236" t="s">
        <v>47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17"/>
      <c r="M2" s="18"/>
    </row>
    <row r="3" spans="1:13" ht="14.4" x14ac:dyDescent="0.3">
      <c r="A3" s="237" t="s">
        <v>36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ht="14.4" x14ac:dyDescent="0.3">
      <c r="A4" s="247" t="s">
        <v>55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18"/>
    </row>
    <row r="5" spans="1:13" ht="14.25" customHeight="1" x14ac:dyDescent="0.3">
      <c r="A5" s="237" t="s">
        <v>41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18"/>
    </row>
    <row r="6" spans="1:13" ht="14.4" thickBot="1" x14ac:dyDescent="0.35">
      <c r="A6" s="4"/>
      <c r="B6" s="4"/>
      <c r="C6" s="5"/>
      <c r="D6" s="5"/>
      <c r="E6" s="5"/>
      <c r="F6" s="5"/>
      <c r="G6" s="6"/>
      <c r="H6" s="6"/>
      <c r="I6" s="6"/>
      <c r="J6" s="7"/>
      <c r="K6" s="8"/>
      <c r="L6" s="3"/>
      <c r="M6" s="4"/>
    </row>
    <row r="7" spans="1:13" ht="14.4" hidden="1" thickBot="1" x14ac:dyDescent="0.35">
      <c r="A7" s="89" t="s">
        <v>0</v>
      </c>
      <c r="B7" s="89" t="s">
        <v>3</v>
      </c>
      <c r="C7" s="89" t="s">
        <v>1</v>
      </c>
      <c r="D7" s="89" t="s">
        <v>2</v>
      </c>
      <c r="E7" s="89" t="s">
        <v>4</v>
      </c>
      <c r="F7" s="89" t="s">
        <v>5</v>
      </c>
      <c r="G7" s="89" t="s">
        <v>6</v>
      </c>
      <c r="H7" s="89" t="s">
        <v>7</v>
      </c>
      <c r="I7" s="238" t="s">
        <v>9</v>
      </c>
      <c r="J7" s="238"/>
      <c r="K7" s="239" t="s">
        <v>10</v>
      </c>
      <c r="L7" s="239"/>
      <c r="M7" s="89" t="s">
        <v>11</v>
      </c>
    </row>
    <row r="8" spans="1:13" ht="15.75" customHeight="1" x14ac:dyDescent="0.3">
      <c r="A8" s="234" t="s">
        <v>12</v>
      </c>
      <c r="B8" s="234" t="s">
        <v>13</v>
      </c>
      <c r="C8" s="240" t="s">
        <v>8</v>
      </c>
      <c r="D8" s="241"/>
      <c r="E8" s="241"/>
      <c r="F8" s="242"/>
      <c r="G8" s="243" t="s">
        <v>14</v>
      </c>
      <c r="H8" s="244"/>
      <c r="I8" s="245" t="s">
        <v>15</v>
      </c>
      <c r="J8" s="246"/>
      <c r="K8" s="232" t="s">
        <v>16</v>
      </c>
      <c r="L8" s="233"/>
      <c r="M8" s="234" t="s">
        <v>17</v>
      </c>
    </row>
    <row r="9" spans="1:13" ht="30" customHeight="1" thickBot="1" x14ac:dyDescent="0.35">
      <c r="A9" s="235"/>
      <c r="B9" s="235"/>
      <c r="C9" s="23" t="s">
        <v>38</v>
      </c>
      <c r="D9" s="23" t="s">
        <v>39</v>
      </c>
      <c r="E9" s="23" t="s">
        <v>18</v>
      </c>
      <c r="F9" s="24" t="s">
        <v>19</v>
      </c>
      <c r="G9" s="25" t="s">
        <v>12</v>
      </c>
      <c r="H9" s="26" t="s">
        <v>20</v>
      </c>
      <c r="I9" s="25" t="s">
        <v>37</v>
      </c>
      <c r="J9" s="27" t="s">
        <v>21</v>
      </c>
      <c r="K9" s="28" t="s">
        <v>22</v>
      </c>
      <c r="L9" s="29" t="s">
        <v>12</v>
      </c>
      <c r="M9" s="235"/>
    </row>
    <row r="10" spans="1:13" x14ac:dyDescent="0.3">
      <c r="A10" s="30" t="s">
        <v>23</v>
      </c>
      <c r="B10" s="133">
        <f>SUM(B11)</f>
        <v>139066.82999999999</v>
      </c>
      <c r="C10" s="130">
        <f>SUM(C11)</f>
        <v>0</v>
      </c>
      <c r="D10" s="131">
        <f>SUM(D11)</f>
        <v>0</v>
      </c>
      <c r="E10" s="132">
        <f>SUM(E11)</f>
        <v>0</v>
      </c>
      <c r="F10" s="135">
        <f>SUM(C10:E10)</f>
        <v>0</v>
      </c>
      <c r="G10" s="31"/>
      <c r="H10" s="136">
        <f>SUM(H11)</f>
        <v>139066.82999999999</v>
      </c>
      <c r="I10" s="32"/>
      <c r="J10" s="33"/>
      <c r="K10" s="34"/>
      <c r="L10" s="35"/>
      <c r="M10" s="36"/>
    </row>
    <row r="11" spans="1:13" x14ac:dyDescent="0.3">
      <c r="A11" s="40" t="s">
        <v>23</v>
      </c>
      <c r="B11" s="94">
        <v>139066.82999999999</v>
      </c>
      <c r="C11" s="38"/>
      <c r="D11" s="91"/>
      <c r="E11" s="92"/>
      <c r="F11" s="102">
        <f t="shared" ref="F11" si="0">SUM(C11:E11)</f>
        <v>0</v>
      </c>
      <c r="G11" s="97">
        <v>44567</v>
      </c>
      <c r="H11" s="94">
        <f>+B11</f>
        <v>139066.82999999999</v>
      </c>
      <c r="I11" s="99" t="s">
        <v>53</v>
      </c>
      <c r="J11" s="100" t="s">
        <v>51</v>
      </c>
      <c r="K11" s="66" t="s">
        <v>54</v>
      </c>
      <c r="L11" s="67">
        <v>44592</v>
      </c>
      <c r="M11" s="93"/>
    </row>
    <row r="12" spans="1:13" x14ac:dyDescent="0.3">
      <c r="A12" s="50" t="s">
        <v>24</v>
      </c>
      <c r="B12" s="103">
        <f>SUM(B13:B13)</f>
        <v>205533.18</v>
      </c>
      <c r="C12" s="104">
        <f>SUM(C13:C13)</f>
        <v>0</v>
      </c>
      <c r="D12" s="105">
        <f>SUM(D13:D13)</f>
        <v>0</v>
      </c>
      <c r="E12" s="105">
        <f>SUM(E13:E13)</f>
        <v>0</v>
      </c>
      <c r="F12" s="106">
        <f>SUM(C12:E12)</f>
        <v>0</v>
      </c>
      <c r="G12" s="54"/>
      <c r="H12" s="109">
        <f>SUM(H13:H13)</f>
        <v>205533.18</v>
      </c>
      <c r="I12" s="55"/>
      <c r="J12" s="56"/>
      <c r="K12" s="57"/>
      <c r="L12" s="58"/>
      <c r="M12" s="59"/>
    </row>
    <row r="13" spans="1:13" x14ac:dyDescent="0.3">
      <c r="A13" s="37" t="s">
        <v>24</v>
      </c>
      <c r="B13" s="41">
        <v>205533.18</v>
      </c>
      <c r="C13" s="61"/>
      <c r="D13" s="62"/>
      <c r="E13" s="62"/>
      <c r="F13" s="107">
        <f>SUM(C13:E13)</f>
        <v>0</v>
      </c>
      <c r="G13" s="98">
        <v>44596</v>
      </c>
      <c r="H13" s="172">
        <f>+B13</f>
        <v>205533.18</v>
      </c>
      <c r="I13" s="99" t="s">
        <v>53</v>
      </c>
      <c r="J13" s="100" t="s">
        <v>51</v>
      </c>
      <c r="K13" s="66" t="s">
        <v>54</v>
      </c>
      <c r="L13" s="67">
        <v>44620</v>
      </c>
      <c r="M13" s="68"/>
    </row>
    <row r="14" spans="1:13" x14ac:dyDescent="0.3">
      <c r="A14" s="77" t="s">
        <v>25</v>
      </c>
      <c r="B14" s="103">
        <f>SUM(B15:B15)</f>
        <v>271755.75</v>
      </c>
      <c r="C14" s="104">
        <f>SUM(C15:C15)</f>
        <v>0</v>
      </c>
      <c r="D14" s="105">
        <f>SUM(D15:D15)</f>
        <v>0</v>
      </c>
      <c r="E14" s="105">
        <f>SUM(E15:E15)</f>
        <v>0</v>
      </c>
      <c r="F14" s="106">
        <f>SUM(C14:E14)</f>
        <v>0</v>
      </c>
      <c r="G14" s="54"/>
      <c r="H14" s="109">
        <f>SUM(H15:H15)</f>
        <v>271755.75</v>
      </c>
      <c r="I14" s="55"/>
      <c r="J14" s="56"/>
      <c r="K14" s="57"/>
      <c r="L14" s="58"/>
      <c r="M14" s="59"/>
    </row>
    <row r="15" spans="1:13" x14ac:dyDescent="0.3">
      <c r="A15" s="37" t="s">
        <v>25</v>
      </c>
      <c r="B15" s="60">
        <v>271755.75</v>
      </c>
      <c r="C15" s="61"/>
      <c r="D15" s="62"/>
      <c r="E15" s="62"/>
      <c r="F15" s="107">
        <f>SUM(C15:E15)</f>
        <v>0</v>
      </c>
      <c r="G15" s="97">
        <v>44624</v>
      </c>
      <c r="H15" s="60">
        <f>+B15</f>
        <v>271755.75</v>
      </c>
      <c r="I15" s="99" t="s">
        <v>53</v>
      </c>
      <c r="J15" s="101" t="s">
        <v>51</v>
      </c>
      <c r="K15" s="66" t="s">
        <v>54</v>
      </c>
      <c r="L15" s="67">
        <v>44651</v>
      </c>
      <c r="M15" s="68"/>
    </row>
    <row r="16" spans="1:13" x14ac:dyDescent="0.3">
      <c r="A16" s="50" t="s">
        <v>26</v>
      </c>
      <c r="B16" s="103">
        <f>SUM(B17:B17)</f>
        <v>163809.43</v>
      </c>
      <c r="C16" s="104">
        <f>SUM(C17:C17)</f>
        <v>0</v>
      </c>
      <c r="D16" s="105">
        <f>SUM(D17:D17)</f>
        <v>0</v>
      </c>
      <c r="E16" s="105">
        <f>SUM(E17:E17)</f>
        <v>0</v>
      </c>
      <c r="F16" s="106">
        <f t="shared" ref="F16:F21" si="1">SUM(C16:E16)</f>
        <v>0</v>
      </c>
      <c r="G16" s="54"/>
      <c r="H16" s="109">
        <f>SUM(H17:H17)</f>
        <v>163809.43</v>
      </c>
      <c r="I16" s="55"/>
      <c r="J16" s="56"/>
      <c r="K16" s="57"/>
      <c r="L16" s="58"/>
      <c r="M16" s="59"/>
    </row>
    <row r="17" spans="1:13" x14ac:dyDescent="0.3">
      <c r="A17" s="37" t="s">
        <v>26</v>
      </c>
      <c r="B17" s="41">
        <v>163809.43</v>
      </c>
      <c r="C17" s="61"/>
      <c r="D17" s="62"/>
      <c r="E17" s="62"/>
      <c r="F17" s="107">
        <f t="shared" si="1"/>
        <v>0</v>
      </c>
      <c r="G17" s="97">
        <v>44657</v>
      </c>
      <c r="H17" s="41">
        <f>+B17</f>
        <v>163809.43</v>
      </c>
      <c r="I17" s="99" t="s">
        <v>53</v>
      </c>
      <c r="J17" s="101" t="s">
        <v>51</v>
      </c>
      <c r="K17" s="66" t="s">
        <v>54</v>
      </c>
      <c r="L17" s="67">
        <v>44681</v>
      </c>
      <c r="M17" s="68"/>
    </row>
    <row r="18" spans="1:13" x14ac:dyDescent="0.3">
      <c r="A18" s="50" t="s">
        <v>27</v>
      </c>
      <c r="B18" s="103">
        <f>SUM(B19:B19)</f>
        <v>298552.93</v>
      </c>
      <c r="C18" s="104">
        <f>SUM(C19:C19)</f>
        <v>0</v>
      </c>
      <c r="D18" s="105">
        <f>SUM(D19:D19)</f>
        <v>0</v>
      </c>
      <c r="E18" s="105">
        <f>SUM(E19:E19)</f>
        <v>0</v>
      </c>
      <c r="F18" s="106">
        <f t="shared" si="1"/>
        <v>0</v>
      </c>
      <c r="G18" s="54"/>
      <c r="H18" s="109">
        <f>SUM(H19:H19)</f>
        <v>298552.93</v>
      </c>
      <c r="I18" s="55"/>
      <c r="J18" s="56"/>
      <c r="K18" s="57"/>
      <c r="L18" s="58"/>
      <c r="M18" s="59"/>
    </row>
    <row r="19" spans="1:13" x14ac:dyDescent="0.3">
      <c r="A19" s="37" t="s">
        <v>27</v>
      </c>
      <c r="B19" s="60">
        <v>298552.93</v>
      </c>
      <c r="C19" s="61"/>
      <c r="D19" s="62"/>
      <c r="E19" s="62"/>
      <c r="F19" s="107">
        <f t="shared" si="1"/>
        <v>0</v>
      </c>
      <c r="G19" s="97">
        <v>44686</v>
      </c>
      <c r="H19" s="60">
        <f>+B19</f>
        <v>298552.93</v>
      </c>
      <c r="I19" s="99" t="s">
        <v>53</v>
      </c>
      <c r="J19" s="101" t="s">
        <v>51</v>
      </c>
      <c r="K19" s="66" t="s">
        <v>54</v>
      </c>
      <c r="L19" s="67">
        <v>44712</v>
      </c>
      <c r="M19" s="68"/>
    </row>
    <row r="20" spans="1:13" x14ac:dyDescent="0.3">
      <c r="A20" s="50" t="s">
        <v>28</v>
      </c>
      <c r="B20" s="103">
        <f>SUM(B21:B21)</f>
        <v>201580.48</v>
      </c>
      <c r="C20" s="104">
        <f>SUM(C21:C21)</f>
        <v>0</v>
      </c>
      <c r="D20" s="105">
        <f>SUM(D21:D21)</f>
        <v>0</v>
      </c>
      <c r="E20" s="105">
        <f>SUM(E21:E21)</f>
        <v>0</v>
      </c>
      <c r="F20" s="106">
        <f t="shared" si="1"/>
        <v>0</v>
      </c>
      <c r="G20" s="54"/>
      <c r="H20" s="109">
        <f>SUM(H21:H21)</f>
        <v>201580.48</v>
      </c>
      <c r="I20" s="55"/>
      <c r="J20" s="56"/>
      <c r="K20" s="57"/>
      <c r="L20" s="58"/>
      <c r="M20" s="59"/>
    </row>
    <row r="21" spans="1:13" x14ac:dyDescent="0.3">
      <c r="A21" s="40" t="s">
        <v>28</v>
      </c>
      <c r="B21" s="41">
        <v>201580.48</v>
      </c>
      <c r="C21" s="42"/>
      <c r="D21" s="43"/>
      <c r="E21" s="43"/>
      <c r="F21" s="110">
        <f t="shared" si="1"/>
        <v>0</v>
      </c>
      <c r="G21" s="97">
        <v>44715</v>
      </c>
      <c r="H21" s="70">
        <f>+B21</f>
        <v>201580.48</v>
      </c>
      <c r="I21" s="99" t="s">
        <v>53</v>
      </c>
      <c r="J21" s="101" t="s">
        <v>51</v>
      </c>
      <c r="K21" s="66" t="s">
        <v>54</v>
      </c>
      <c r="L21" s="67">
        <v>44742</v>
      </c>
      <c r="M21" s="49"/>
    </row>
    <row r="22" spans="1:13" x14ac:dyDescent="0.3">
      <c r="A22" s="189" t="s">
        <v>29</v>
      </c>
      <c r="B22" s="190">
        <f>SUM(B23)</f>
        <v>286056.56</v>
      </c>
      <c r="C22" s="191">
        <f>SUM(C23)</f>
        <v>0</v>
      </c>
      <c r="D22" s="192">
        <f>SUM(D23)</f>
        <v>0</v>
      </c>
      <c r="E22" s="192">
        <f>SUM(E23)</f>
        <v>0</v>
      </c>
      <c r="F22" s="193">
        <f>SUM(F23)</f>
        <v>0</v>
      </c>
      <c r="G22" s="54"/>
      <c r="H22" s="112">
        <f>SUM(H23)</f>
        <v>286056.56</v>
      </c>
      <c r="I22" s="55"/>
      <c r="J22" s="56"/>
      <c r="K22" s="57"/>
      <c r="L22" s="58"/>
      <c r="M22" s="59"/>
    </row>
    <row r="23" spans="1:13" x14ac:dyDescent="0.3">
      <c r="A23" s="147" t="s">
        <v>29</v>
      </c>
      <c r="B23" s="160">
        <v>286056.56</v>
      </c>
      <c r="C23" s="78"/>
      <c r="D23" s="79"/>
      <c r="E23" s="79"/>
      <c r="F23" s="115">
        <f>SUM(C23:E23)</f>
        <v>0</v>
      </c>
      <c r="G23" s="97">
        <v>44748</v>
      </c>
      <c r="H23" s="60">
        <f>+B23</f>
        <v>286056.56</v>
      </c>
      <c r="I23" s="99" t="s">
        <v>53</v>
      </c>
      <c r="J23" s="101" t="s">
        <v>51</v>
      </c>
      <c r="K23" s="66" t="s">
        <v>54</v>
      </c>
      <c r="L23" s="123">
        <v>44772</v>
      </c>
      <c r="M23" s="68"/>
    </row>
    <row r="24" spans="1:13" x14ac:dyDescent="0.3">
      <c r="A24" s="50" t="s">
        <v>30</v>
      </c>
      <c r="B24" s="103">
        <f>SUM(B25)</f>
        <v>222566.07</v>
      </c>
      <c r="C24" s="104">
        <f>SUM(C25)</f>
        <v>0</v>
      </c>
      <c r="D24" s="105">
        <f>SUM(D25)</f>
        <v>0</v>
      </c>
      <c r="E24" s="105">
        <f>SUM(E25)</f>
        <v>0</v>
      </c>
      <c r="F24" s="106">
        <f>SUM(F25)</f>
        <v>0</v>
      </c>
      <c r="G24" s="54"/>
      <c r="H24" s="109">
        <f>SUM(H25)</f>
        <v>222566.07</v>
      </c>
      <c r="I24" s="55"/>
      <c r="J24" s="56"/>
      <c r="K24" s="57"/>
      <c r="L24" s="58"/>
      <c r="M24" s="59"/>
    </row>
    <row r="25" spans="1:13" x14ac:dyDescent="0.3">
      <c r="A25" s="40" t="s">
        <v>30</v>
      </c>
      <c r="B25" s="41">
        <v>222566.07</v>
      </c>
      <c r="C25" s="42"/>
      <c r="D25" s="43"/>
      <c r="E25" s="43"/>
      <c r="F25" s="110">
        <f>SUM(C25:E25)</f>
        <v>0</v>
      </c>
      <c r="G25" s="114">
        <v>44777</v>
      </c>
      <c r="H25" s="172">
        <f>+B25</f>
        <v>222566.07</v>
      </c>
      <c r="I25" s="99" t="s">
        <v>53</v>
      </c>
      <c r="J25" s="101" t="s">
        <v>51</v>
      </c>
      <c r="K25" s="66" t="s">
        <v>54</v>
      </c>
      <c r="L25" s="48">
        <v>44804</v>
      </c>
      <c r="M25" s="49"/>
    </row>
    <row r="26" spans="1:13" x14ac:dyDescent="0.3">
      <c r="A26" s="50" t="s">
        <v>31</v>
      </c>
      <c r="B26" s="103">
        <f>SUM(B27)</f>
        <v>229368.9</v>
      </c>
      <c r="C26" s="104">
        <f>SUM(C27)</f>
        <v>0</v>
      </c>
      <c r="D26" s="105">
        <f>SUM(D27)</f>
        <v>0</v>
      </c>
      <c r="E26" s="105">
        <f>SUM(E27)</f>
        <v>0</v>
      </c>
      <c r="F26" s="106">
        <f>SUM(C26:E26)</f>
        <v>0</v>
      </c>
      <c r="G26" s="54"/>
      <c r="H26" s="109">
        <f>SUM(H27)</f>
        <v>229368.9</v>
      </c>
      <c r="I26" s="55"/>
      <c r="J26" s="56"/>
      <c r="K26" s="57"/>
      <c r="L26" s="58"/>
      <c r="M26" s="59"/>
    </row>
    <row r="27" spans="1:13" x14ac:dyDescent="0.3">
      <c r="A27" s="37" t="s">
        <v>31</v>
      </c>
      <c r="B27" s="60">
        <v>229368.9</v>
      </c>
      <c r="C27" s="61"/>
      <c r="D27" s="62"/>
      <c r="E27" s="62"/>
      <c r="F27" s="107">
        <f>SUM(C27:E27)</f>
        <v>0</v>
      </c>
      <c r="G27" s="122">
        <v>44810</v>
      </c>
      <c r="H27" s="60">
        <f>+B27</f>
        <v>229368.9</v>
      </c>
      <c r="I27" s="99" t="s">
        <v>53</v>
      </c>
      <c r="J27" s="101" t="s">
        <v>51</v>
      </c>
      <c r="K27" s="47" t="s">
        <v>54</v>
      </c>
      <c r="L27" s="67">
        <v>44834</v>
      </c>
      <c r="M27" s="68"/>
    </row>
    <row r="28" spans="1:13" x14ac:dyDescent="0.3">
      <c r="A28" s="50" t="s">
        <v>32</v>
      </c>
      <c r="B28" s="103">
        <f>SUM(B29)</f>
        <v>209519.16</v>
      </c>
      <c r="C28" s="104">
        <f>SUM(C29)</f>
        <v>0</v>
      </c>
      <c r="D28" s="105">
        <f>SUM(D29)</f>
        <v>0</v>
      </c>
      <c r="E28" s="105">
        <f>SUM(E29)</f>
        <v>0</v>
      </c>
      <c r="F28" s="106">
        <f>SUM(C28:E28)</f>
        <v>0</v>
      </c>
      <c r="G28" s="54"/>
      <c r="H28" s="109">
        <f>SUM(H29)</f>
        <v>209519.16</v>
      </c>
      <c r="I28" s="55"/>
      <c r="J28" s="56"/>
      <c r="K28" s="57"/>
      <c r="L28" s="58"/>
      <c r="M28" s="59"/>
    </row>
    <row r="29" spans="1:13" x14ac:dyDescent="0.3">
      <c r="A29" s="40" t="s">
        <v>32</v>
      </c>
      <c r="B29" s="41">
        <v>209519.16</v>
      </c>
      <c r="C29" s="42"/>
      <c r="D29" s="43"/>
      <c r="E29" s="43"/>
      <c r="F29" s="44"/>
      <c r="G29" s="114">
        <v>44839</v>
      </c>
      <c r="H29" s="41">
        <f>+B29</f>
        <v>209519.16</v>
      </c>
      <c r="I29" s="99" t="s">
        <v>53</v>
      </c>
      <c r="J29" s="101" t="s">
        <v>51</v>
      </c>
      <c r="K29" s="47" t="s">
        <v>54</v>
      </c>
      <c r="L29" s="48" t="s">
        <v>56</v>
      </c>
      <c r="M29" s="49"/>
    </row>
    <row r="30" spans="1:13" x14ac:dyDescent="0.3">
      <c r="A30" s="50" t="s">
        <v>33</v>
      </c>
      <c r="B30" s="103">
        <f>SUM(B31)</f>
        <v>161957.96</v>
      </c>
      <c r="C30" s="104">
        <f>SUM(C31)</f>
        <v>0</v>
      </c>
      <c r="D30" s="105">
        <f>SUM(D31)</f>
        <v>0</v>
      </c>
      <c r="E30" s="105">
        <f>SUM(E31)</f>
        <v>0</v>
      </c>
      <c r="F30" s="106">
        <f>SUM(C30:E30)</f>
        <v>0</v>
      </c>
      <c r="G30" s="54"/>
      <c r="H30" s="109">
        <f>SUM(H31)</f>
        <v>161957.96</v>
      </c>
      <c r="I30" s="55"/>
      <c r="J30" s="56"/>
      <c r="K30" s="57"/>
      <c r="L30" s="58"/>
      <c r="M30" s="59"/>
    </row>
    <row r="31" spans="1:13" x14ac:dyDescent="0.3">
      <c r="A31" s="37" t="s">
        <v>33</v>
      </c>
      <c r="B31" s="60">
        <v>161957.96</v>
      </c>
      <c r="C31" s="61"/>
      <c r="D31" s="62"/>
      <c r="E31" s="62"/>
      <c r="F31" s="63"/>
      <c r="G31" s="122">
        <v>44869</v>
      </c>
      <c r="H31" s="60">
        <f>+B31</f>
        <v>161957.96</v>
      </c>
      <c r="I31" s="99" t="s">
        <v>53</v>
      </c>
      <c r="J31" s="101" t="s">
        <v>51</v>
      </c>
      <c r="K31" s="47" t="s">
        <v>54</v>
      </c>
      <c r="L31" s="48">
        <v>44895</v>
      </c>
      <c r="M31" s="49"/>
    </row>
    <row r="32" spans="1:13" x14ac:dyDescent="0.3">
      <c r="A32" s="50" t="s">
        <v>34</v>
      </c>
      <c r="B32" s="103">
        <f>SUM(B33)</f>
        <v>232543.47</v>
      </c>
      <c r="C32" s="104">
        <f>SUM(C33)</f>
        <v>0</v>
      </c>
      <c r="D32" s="105">
        <f>SUM(D33)</f>
        <v>0</v>
      </c>
      <c r="E32" s="105">
        <f>SUM(E33)</f>
        <v>0</v>
      </c>
      <c r="F32" s="106">
        <f>SUM(C32:E32)</f>
        <v>0</v>
      </c>
      <c r="G32" s="54"/>
      <c r="H32" s="109">
        <f>SUM(H33)</f>
        <v>232543.47</v>
      </c>
      <c r="I32" s="55"/>
      <c r="J32" s="56"/>
      <c r="K32" s="57"/>
      <c r="L32" s="58"/>
      <c r="M32" s="59"/>
    </row>
    <row r="33" spans="1:15" ht="14.4" thickBot="1" x14ac:dyDescent="0.35">
      <c r="A33" s="40" t="s">
        <v>34</v>
      </c>
      <c r="B33" s="41">
        <v>232543.47</v>
      </c>
      <c r="C33" s="42"/>
      <c r="D33" s="43"/>
      <c r="E33" s="43"/>
      <c r="F33" s="44"/>
      <c r="G33" s="114">
        <v>44901</v>
      </c>
      <c r="H33" s="41">
        <f>+B33</f>
        <v>232543.47</v>
      </c>
      <c r="I33" s="99" t="s">
        <v>53</v>
      </c>
      <c r="J33" s="101" t="s">
        <v>51</v>
      </c>
      <c r="K33" s="47" t="s">
        <v>54</v>
      </c>
      <c r="L33" s="67">
        <v>44910</v>
      </c>
      <c r="M33" s="68"/>
      <c r="N33" s="184"/>
      <c r="O33" s="183"/>
    </row>
    <row r="34" spans="1:15" ht="22.5" customHeight="1" x14ac:dyDescent="0.3">
      <c r="A34" s="185" t="s">
        <v>35</v>
      </c>
      <c r="B34" s="186">
        <f>SUM(B10+B12+B14+B16+B18+B20+B22+B24+B26+B28+B30+B32)</f>
        <v>2622310.7200000002</v>
      </c>
      <c r="C34" s="187">
        <f>SUM(C10+C12+C14+C16+C18+C20+C22+C24+C26+C28+C30+C32)</f>
        <v>0</v>
      </c>
      <c r="D34" s="186">
        <f>SUM(D10+D12+D14+D16+D18+D20+D22+D24+D26+D28+D30+D32)</f>
        <v>0</v>
      </c>
      <c r="E34" s="186">
        <f>SUM(E10+E12+E14+E16+E18+E20+E22+E24+E26+E28+E30+E32)</f>
        <v>0</v>
      </c>
      <c r="F34" s="186">
        <f>SUM(F10+F12+F14+F16+F18+F20+F22+F24+F26+F28+F30+F32)</f>
        <v>0</v>
      </c>
      <c r="G34" s="188"/>
      <c r="H34" s="186">
        <f>SUM(H10+H12+H14+H16+H18+H20+H22+H24+H26+H28+H30+H32)</f>
        <v>2622310.7200000002</v>
      </c>
      <c r="I34" s="86"/>
      <c r="J34" s="85"/>
      <c r="K34" s="85"/>
      <c r="L34" s="85"/>
      <c r="M34" s="87"/>
    </row>
  </sheetData>
  <mergeCells count="15">
    <mergeCell ref="L1:M1"/>
    <mergeCell ref="A3:M3"/>
    <mergeCell ref="I7:J7"/>
    <mergeCell ref="K7:L7"/>
    <mergeCell ref="A2:K2"/>
    <mergeCell ref="J1:K1"/>
    <mergeCell ref="A4:L4"/>
    <mergeCell ref="A5:L5"/>
    <mergeCell ref="M8:M9"/>
    <mergeCell ref="A8:A9"/>
    <mergeCell ref="B8:B9"/>
    <mergeCell ref="C8:F8"/>
    <mergeCell ref="G8:H8"/>
    <mergeCell ref="I8:J8"/>
    <mergeCell ref="K8:L8"/>
  </mergeCells>
  <pageMargins left="0.23622047244094491" right="0.23622047244094491" top="0.74803149606299213" bottom="0.74803149606299213" header="0.31496062992125984" footer="0.31496062992125984"/>
  <pageSetup scale="80" fitToHeight="2" orientation="landscape" r:id="rId1"/>
  <headerFooter>
    <oddHeader>&amp;L&amp;G&amp;R&amp;G</oddHeader>
    <oddFooter>&amp;C&amp;P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="90" zoomScaleNormal="90" workbookViewId="0">
      <pane ySplit="9" topLeftCell="A10" activePane="bottomLeft" state="frozen"/>
      <selection activeCell="C31" sqref="C31"/>
      <selection pane="bottomLeft" activeCell="A49" sqref="A49:XFD76"/>
    </sheetView>
  </sheetViews>
  <sheetFormatPr baseColWidth="10" defaultColWidth="11.44140625" defaultRowHeight="13.8" x14ac:dyDescent="0.3"/>
  <cols>
    <col min="1" max="1" width="11.44140625" style="2"/>
    <col min="2" max="2" width="13.44140625" style="2" bestFit="1" customWidth="1"/>
    <col min="3" max="3" width="11.44140625" style="2"/>
    <col min="4" max="4" width="12" style="2" customWidth="1"/>
    <col min="5" max="5" width="12.109375" style="2" customWidth="1"/>
    <col min="6" max="7" width="11.44140625" style="2"/>
    <col min="8" max="8" width="12.44140625" style="2" bestFit="1" customWidth="1"/>
    <col min="9" max="9" width="12.33203125" style="2" customWidth="1"/>
    <col min="10" max="10" width="17.5546875" style="2" customWidth="1"/>
    <col min="11" max="12" width="11.44140625" style="2"/>
    <col min="13" max="13" width="12.44140625" style="2" customWidth="1"/>
    <col min="14" max="16384" width="11.44140625" style="2"/>
  </cols>
  <sheetData>
    <row r="1" spans="1:13" ht="18" customHeight="1" x14ac:dyDescent="0.3">
      <c r="A1" s="19"/>
      <c r="B1" s="19"/>
      <c r="C1" s="19"/>
      <c r="D1" s="19"/>
      <c r="E1" s="19"/>
      <c r="F1" s="19"/>
      <c r="G1" s="20"/>
      <c r="H1" s="20"/>
      <c r="I1" s="20"/>
      <c r="J1" s="236" t="s">
        <v>57</v>
      </c>
      <c r="K1" s="236"/>
      <c r="L1" s="236"/>
      <c r="M1" s="236"/>
    </row>
    <row r="2" spans="1:13" ht="14.4" x14ac:dyDescent="0.3">
      <c r="A2" s="236" t="s">
        <v>47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17"/>
      <c r="M2" s="18"/>
    </row>
    <row r="3" spans="1:13" ht="14.4" x14ac:dyDescent="0.3">
      <c r="A3" s="237" t="s">
        <v>36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ht="14.4" x14ac:dyDescent="0.3">
      <c r="A4" s="247" t="s">
        <v>55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18"/>
    </row>
    <row r="5" spans="1:13" ht="14.25" customHeight="1" x14ac:dyDescent="0.3">
      <c r="A5" s="237" t="s">
        <v>42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18"/>
    </row>
    <row r="6" spans="1:13" ht="14.4" thickBot="1" x14ac:dyDescent="0.35">
      <c r="A6" s="4"/>
      <c r="B6" s="4"/>
      <c r="C6" s="5"/>
      <c r="D6" s="5"/>
      <c r="E6" s="5"/>
      <c r="F6" s="5"/>
      <c r="G6" s="6"/>
      <c r="H6" s="6"/>
      <c r="I6" s="6"/>
      <c r="J6" s="7"/>
      <c r="K6" s="8"/>
      <c r="L6" s="3"/>
      <c r="M6" s="4"/>
    </row>
    <row r="7" spans="1:13" ht="14.4" hidden="1" thickBot="1" x14ac:dyDescent="0.35">
      <c r="A7" s="89" t="s">
        <v>0</v>
      </c>
      <c r="B7" s="89" t="s">
        <v>3</v>
      </c>
      <c r="C7" s="89" t="s">
        <v>1</v>
      </c>
      <c r="D7" s="89" t="s">
        <v>2</v>
      </c>
      <c r="E7" s="89" t="s">
        <v>4</v>
      </c>
      <c r="F7" s="89" t="s">
        <v>5</v>
      </c>
      <c r="G7" s="89" t="s">
        <v>6</v>
      </c>
      <c r="H7" s="89" t="s">
        <v>7</v>
      </c>
      <c r="I7" s="238" t="s">
        <v>9</v>
      </c>
      <c r="J7" s="238"/>
      <c r="K7" s="239" t="s">
        <v>10</v>
      </c>
      <c r="L7" s="239"/>
      <c r="M7" s="89" t="s">
        <v>11</v>
      </c>
    </row>
    <row r="8" spans="1:13" ht="15.75" customHeight="1" x14ac:dyDescent="0.3">
      <c r="A8" s="234" t="s">
        <v>12</v>
      </c>
      <c r="B8" s="234" t="s">
        <v>13</v>
      </c>
      <c r="C8" s="240" t="s">
        <v>8</v>
      </c>
      <c r="D8" s="241"/>
      <c r="E8" s="241"/>
      <c r="F8" s="242"/>
      <c r="G8" s="243" t="s">
        <v>14</v>
      </c>
      <c r="H8" s="244"/>
      <c r="I8" s="245" t="s">
        <v>15</v>
      </c>
      <c r="J8" s="246"/>
      <c r="K8" s="232" t="s">
        <v>16</v>
      </c>
      <c r="L8" s="233"/>
      <c r="M8" s="234" t="s">
        <v>17</v>
      </c>
    </row>
    <row r="9" spans="1:13" ht="30" customHeight="1" thickBot="1" x14ac:dyDescent="0.35">
      <c r="A9" s="235"/>
      <c r="B9" s="235"/>
      <c r="C9" s="23" t="s">
        <v>38</v>
      </c>
      <c r="D9" s="23" t="s">
        <v>39</v>
      </c>
      <c r="E9" s="23" t="s">
        <v>18</v>
      </c>
      <c r="F9" s="24" t="s">
        <v>19</v>
      </c>
      <c r="G9" s="25" t="s">
        <v>12</v>
      </c>
      <c r="H9" s="26" t="s">
        <v>20</v>
      </c>
      <c r="I9" s="25" t="s">
        <v>37</v>
      </c>
      <c r="J9" s="27" t="s">
        <v>21</v>
      </c>
      <c r="K9" s="28" t="s">
        <v>22</v>
      </c>
      <c r="L9" s="29" t="s">
        <v>12</v>
      </c>
      <c r="M9" s="235"/>
    </row>
    <row r="10" spans="1:13" x14ac:dyDescent="0.3">
      <c r="A10" s="30" t="s">
        <v>23</v>
      </c>
      <c r="B10" s="133">
        <f>SUM(B11:B12)</f>
        <v>47468.509999999995</v>
      </c>
      <c r="C10" s="130">
        <f>SUM(C11:C12)</f>
        <v>0</v>
      </c>
      <c r="D10" s="131">
        <f>SUM(D11:D12)</f>
        <v>0</v>
      </c>
      <c r="E10" s="134">
        <f>SUM(E11:E12)</f>
        <v>0</v>
      </c>
      <c r="F10" s="135">
        <f>SUM(C10:E10)</f>
        <v>0</v>
      </c>
      <c r="G10" s="31"/>
      <c r="H10" s="136">
        <f>SUM(H11:H12)</f>
        <v>47468.509999999995</v>
      </c>
      <c r="I10" s="32"/>
      <c r="J10" s="33"/>
      <c r="K10" s="34"/>
      <c r="L10" s="35"/>
      <c r="M10" s="36"/>
    </row>
    <row r="11" spans="1:13" x14ac:dyDescent="0.3">
      <c r="A11" s="40" t="s">
        <v>23</v>
      </c>
      <c r="B11" s="116">
        <v>25979.84</v>
      </c>
      <c r="C11" s="38"/>
      <c r="D11" s="91"/>
      <c r="E11" s="92"/>
      <c r="F11" s="102">
        <f>SUM(C11:E11)</f>
        <v>0</v>
      </c>
      <c r="G11" s="97">
        <v>44575</v>
      </c>
      <c r="H11" s="117">
        <f>+B11</f>
        <v>25979.84</v>
      </c>
      <c r="I11" s="99" t="s">
        <v>53</v>
      </c>
      <c r="J11" s="100" t="s">
        <v>51</v>
      </c>
      <c r="K11" s="66" t="s">
        <v>54</v>
      </c>
      <c r="L11" s="67">
        <v>44592</v>
      </c>
      <c r="M11" s="93"/>
    </row>
    <row r="12" spans="1:13" x14ac:dyDescent="0.3">
      <c r="A12" s="40" t="s">
        <v>23</v>
      </c>
      <c r="B12" s="94">
        <v>21488.67</v>
      </c>
      <c r="C12" s="90"/>
      <c r="D12" s="91"/>
      <c r="E12" s="92"/>
      <c r="F12" s="102">
        <f t="shared" ref="F12" si="0">SUM(C12:E12)</f>
        <v>0</v>
      </c>
      <c r="G12" s="97">
        <v>44575</v>
      </c>
      <c r="H12" s="117">
        <f>+B12</f>
        <v>21488.67</v>
      </c>
      <c r="I12" s="99" t="s">
        <v>53</v>
      </c>
      <c r="J12" s="100" t="s">
        <v>51</v>
      </c>
      <c r="K12" s="66" t="s">
        <v>54</v>
      </c>
      <c r="L12" s="67">
        <v>44592</v>
      </c>
      <c r="M12" s="93"/>
    </row>
    <row r="13" spans="1:13" x14ac:dyDescent="0.3">
      <c r="A13" s="50" t="s">
        <v>24</v>
      </c>
      <c r="B13" s="103">
        <f>SUM(B14:B15)</f>
        <v>62860.68</v>
      </c>
      <c r="C13" s="104">
        <f>SUM(C14:C15)</f>
        <v>0</v>
      </c>
      <c r="D13" s="105">
        <f>SUM(D14:D15)</f>
        <v>0</v>
      </c>
      <c r="E13" s="105">
        <f>SUM(E14:E15)</f>
        <v>0</v>
      </c>
      <c r="F13" s="106">
        <f>SUM(C13:E13)</f>
        <v>0</v>
      </c>
      <c r="G13" s="54"/>
      <c r="H13" s="109">
        <f>SUM(H14:H15)</f>
        <v>62860.68</v>
      </c>
      <c r="I13" s="55"/>
      <c r="J13" s="56"/>
      <c r="K13" s="57"/>
      <c r="L13" s="58"/>
      <c r="M13" s="59"/>
    </row>
    <row r="14" spans="1:13" x14ac:dyDescent="0.3">
      <c r="A14" s="37" t="s">
        <v>24</v>
      </c>
      <c r="B14" s="60">
        <v>33087.54</v>
      </c>
      <c r="C14" s="61"/>
      <c r="D14" s="62"/>
      <c r="E14" s="62"/>
      <c r="F14" s="107">
        <f>SUM(C14:E14)</f>
        <v>0</v>
      </c>
      <c r="G14" s="97">
        <v>44607</v>
      </c>
      <c r="H14" s="171">
        <f>+B14</f>
        <v>33087.54</v>
      </c>
      <c r="I14" s="99" t="s">
        <v>53</v>
      </c>
      <c r="J14" s="100" t="s">
        <v>51</v>
      </c>
      <c r="K14" s="66" t="s">
        <v>54</v>
      </c>
      <c r="L14" s="67">
        <v>44620</v>
      </c>
      <c r="M14" s="68"/>
    </row>
    <row r="15" spans="1:13" x14ac:dyDescent="0.3">
      <c r="A15" s="40" t="s">
        <v>24</v>
      </c>
      <c r="B15" s="41">
        <v>29773.14</v>
      </c>
      <c r="C15" s="42"/>
      <c r="D15" s="43"/>
      <c r="E15" s="43"/>
      <c r="F15" s="107">
        <f t="shared" ref="F15" si="1">SUM(C15:E15)</f>
        <v>0</v>
      </c>
      <c r="G15" s="97">
        <v>44607</v>
      </c>
      <c r="H15" s="172">
        <f>+B15</f>
        <v>29773.14</v>
      </c>
      <c r="I15" s="99" t="s">
        <v>53</v>
      </c>
      <c r="J15" s="100" t="s">
        <v>51</v>
      </c>
      <c r="K15" s="66" t="s">
        <v>54</v>
      </c>
      <c r="L15" s="67">
        <v>44620</v>
      </c>
      <c r="M15" s="49"/>
    </row>
    <row r="16" spans="1:13" x14ac:dyDescent="0.3">
      <c r="A16" s="50" t="s">
        <v>25</v>
      </c>
      <c r="B16" s="103">
        <f>SUM(B17:B18)</f>
        <v>54077.899999999994</v>
      </c>
      <c r="C16" s="104">
        <f>SUM(C17:C18)</f>
        <v>0</v>
      </c>
      <c r="D16" s="105">
        <f>SUM(D17:D18)</f>
        <v>0</v>
      </c>
      <c r="E16" s="105">
        <f>SUM(E17:E18)</f>
        <v>0</v>
      </c>
      <c r="F16" s="106">
        <f>SUM(C16:E16)</f>
        <v>0</v>
      </c>
      <c r="G16" s="54"/>
      <c r="H16" s="109">
        <f>SUM(H17:H18)</f>
        <v>54077.899999999994</v>
      </c>
      <c r="I16" s="55"/>
      <c r="J16" s="56"/>
      <c r="K16" s="57"/>
      <c r="L16" s="58"/>
      <c r="M16" s="59"/>
    </row>
    <row r="17" spans="1:13" x14ac:dyDescent="0.3">
      <c r="A17" s="37" t="s">
        <v>25</v>
      </c>
      <c r="B17" s="60">
        <v>28258.05</v>
      </c>
      <c r="C17" s="61"/>
      <c r="D17" s="62"/>
      <c r="E17" s="62"/>
      <c r="F17" s="107">
        <f>SUM(C17:E17)</f>
        <v>0</v>
      </c>
      <c r="G17" s="97">
        <v>44635</v>
      </c>
      <c r="H17" s="60">
        <f>+B17</f>
        <v>28258.05</v>
      </c>
      <c r="I17" s="99" t="s">
        <v>53</v>
      </c>
      <c r="J17" s="101" t="s">
        <v>51</v>
      </c>
      <c r="K17" s="66" t="s">
        <v>54</v>
      </c>
      <c r="L17" s="67">
        <v>44651</v>
      </c>
      <c r="M17" s="68"/>
    </row>
    <row r="18" spans="1:13" x14ac:dyDescent="0.3">
      <c r="A18" s="37" t="s">
        <v>25</v>
      </c>
      <c r="B18" s="41">
        <v>25819.85</v>
      </c>
      <c r="C18" s="42"/>
      <c r="D18" s="43"/>
      <c r="E18" s="43"/>
      <c r="F18" s="107">
        <f t="shared" ref="F18" si="2">SUM(C18:E18)</f>
        <v>0</v>
      </c>
      <c r="G18" s="97">
        <v>44635</v>
      </c>
      <c r="H18" s="60">
        <f>+B18</f>
        <v>25819.85</v>
      </c>
      <c r="I18" s="99" t="s">
        <v>53</v>
      </c>
      <c r="J18" s="101" t="s">
        <v>51</v>
      </c>
      <c r="K18" s="66" t="s">
        <v>54</v>
      </c>
      <c r="L18" s="67">
        <v>44651</v>
      </c>
      <c r="M18" s="49"/>
    </row>
    <row r="19" spans="1:13" x14ac:dyDescent="0.3">
      <c r="A19" s="50" t="s">
        <v>26</v>
      </c>
      <c r="B19" s="103">
        <f>SUM(B20:B21)</f>
        <v>55549.75</v>
      </c>
      <c r="C19" s="104">
        <f>SUM(C20:C21)</f>
        <v>0</v>
      </c>
      <c r="D19" s="105">
        <f>SUM(D20:D21)</f>
        <v>0</v>
      </c>
      <c r="E19" s="105">
        <f>SUM(E20:E21)</f>
        <v>0</v>
      </c>
      <c r="F19" s="106">
        <f>SUM(C19:E19)</f>
        <v>0</v>
      </c>
      <c r="G19" s="54"/>
      <c r="H19" s="109">
        <f>SUM(H20:H21)</f>
        <v>55549.75</v>
      </c>
      <c r="I19" s="55"/>
      <c r="J19" s="56"/>
      <c r="K19" s="57"/>
      <c r="L19" s="58"/>
      <c r="M19" s="59"/>
    </row>
    <row r="20" spans="1:13" x14ac:dyDescent="0.3">
      <c r="A20" s="37" t="s">
        <v>26</v>
      </c>
      <c r="B20" s="60">
        <v>29036.2</v>
      </c>
      <c r="C20" s="61"/>
      <c r="D20" s="62"/>
      <c r="E20" s="62"/>
      <c r="F20" s="107">
        <f>SUM(C20:E20)</f>
        <v>0</v>
      </c>
      <c r="G20" s="97">
        <v>44664</v>
      </c>
      <c r="H20" s="60">
        <f>+B20</f>
        <v>29036.2</v>
      </c>
      <c r="I20" s="99" t="s">
        <v>53</v>
      </c>
      <c r="J20" s="101" t="s">
        <v>51</v>
      </c>
      <c r="K20" s="66" t="s">
        <v>54</v>
      </c>
      <c r="L20" s="67">
        <v>44681</v>
      </c>
      <c r="M20" s="68"/>
    </row>
    <row r="21" spans="1:13" x14ac:dyDescent="0.3">
      <c r="A21" s="37" t="s">
        <v>26</v>
      </c>
      <c r="B21" s="70">
        <v>26513.55</v>
      </c>
      <c r="C21" s="42"/>
      <c r="D21" s="43"/>
      <c r="E21" s="43"/>
      <c r="F21" s="107">
        <f t="shared" ref="F21" si="3">SUM(C21:E21)</f>
        <v>0</v>
      </c>
      <c r="G21" s="108">
        <v>44664</v>
      </c>
      <c r="H21" s="70">
        <f>+B21</f>
        <v>26513.55</v>
      </c>
      <c r="I21" s="99" t="s">
        <v>53</v>
      </c>
      <c r="J21" s="101" t="s">
        <v>51</v>
      </c>
      <c r="K21" s="66" t="s">
        <v>54</v>
      </c>
      <c r="L21" s="67">
        <v>44681</v>
      </c>
      <c r="M21" s="49"/>
    </row>
    <row r="22" spans="1:13" x14ac:dyDescent="0.3">
      <c r="A22" s="50" t="s">
        <v>27</v>
      </c>
      <c r="B22" s="103">
        <f>SUM(B23:B24)</f>
        <v>0</v>
      </c>
      <c r="C22" s="104">
        <f>SUM(C23:C24)</f>
        <v>0</v>
      </c>
      <c r="D22" s="105">
        <f>SUM(D23:D24)</f>
        <v>0</v>
      </c>
      <c r="E22" s="105">
        <f>SUM(E23:E24)</f>
        <v>0</v>
      </c>
      <c r="F22" s="106">
        <f>SUM(C22:E22)</f>
        <v>0</v>
      </c>
      <c r="G22" s="54"/>
      <c r="H22" s="109">
        <f>SUM(H23:H24)</f>
        <v>0</v>
      </c>
      <c r="I22" s="55"/>
      <c r="J22" s="56"/>
      <c r="K22" s="57"/>
      <c r="L22" s="58"/>
      <c r="M22" s="59"/>
    </row>
    <row r="23" spans="1:13" x14ac:dyDescent="0.3">
      <c r="A23" s="37" t="s">
        <v>27</v>
      </c>
      <c r="B23" s="60"/>
      <c r="C23" s="61"/>
      <c r="D23" s="62"/>
      <c r="E23" s="62"/>
      <c r="F23" s="107">
        <f>SUM(C23:E23)</f>
        <v>0</v>
      </c>
      <c r="G23" s="97"/>
      <c r="H23" s="60"/>
      <c r="I23" s="99"/>
      <c r="J23" s="101"/>
      <c r="K23" s="66"/>
      <c r="L23" s="67"/>
      <c r="M23" s="68"/>
    </row>
    <row r="24" spans="1:13" x14ac:dyDescent="0.3">
      <c r="A24" s="40" t="s">
        <v>27</v>
      </c>
      <c r="B24" s="41"/>
      <c r="C24" s="42"/>
      <c r="D24" s="43"/>
      <c r="E24" s="43"/>
      <c r="F24" s="107">
        <f t="shared" ref="F24" si="4">SUM(C24:E24)</f>
        <v>0</v>
      </c>
      <c r="G24" s="98"/>
      <c r="H24" s="41"/>
      <c r="I24" s="99"/>
      <c r="J24" s="101"/>
      <c r="K24" s="66"/>
      <c r="L24" s="67"/>
      <c r="M24" s="49"/>
    </row>
    <row r="25" spans="1:13" x14ac:dyDescent="0.3">
      <c r="A25" s="50" t="s">
        <v>28</v>
      </c>
      <c r="B25" s="103">
        <f>SUM(B26:B27)</f>
        <v>30467.82</v>
      </c>
      <c r="C25" s="104">
        <f>SUM(C26:C27)</f>
        <v>0</v>
      </c>
      <c r="D25" s="105">
        <f>SUM(D26:D27)</f>
        <v>0</v>
      </c>
      <c r="E25" s="105">
        <f>SUM(E26:E27)</f>
        <v>0</v>
      </c>
      <c r="F25" s="106">
        <f>SUM(C25:E25)</f>
        <v>0</v>
      </c>
      <c r="G25" s="54"/>
      <c r="H25" s="109">
        <f>SUM(H26:H27)</f>
        <v>30467.82</v>
      </c>
      <c r="I25" s="55"/>
      <c r="J25" s="56"/>
      <c r="K25" s="57"/>
      <c r="L25" s="58"/>
      <c r="M25" s="59"/>
    </row>
    <row r="26" spans="1:13" x14ac:dyDescent="0.3">
      <c r="A26" s="37" t="s">
        <v>28</v>
      </c>
      <c r="B26" s="60">
        <v>15251.91</v>
      </c>
      <c r="C26" s="61"/>
      <c r="D26" s="62"/>
      <c r="E26" s="62"/>
      <c r="F26" s="107">
        <f>SUM(C26:E26)</f>
        <v>0</v>
      </c>
      <c r="G26" s="97">
        <v>44727</v>
      </c>
      <c r="H26" s="60">
        <f>+B26</f>
        <v>15251.91</v>
      </c>
      <c r="I26" s="99" t="s">
        <v>53</v>
      </c>
      <c r="J26" s="101" t="s">
        <v>51</v>
      </c>
      <c r="K26" s="66" t="s">
        <v>54</v>
      </c>
      <c r="L26" s="67">
        <v>44742</v>
      </c>
      <c r="M26" s="68"/>
    </row>
    <row r="27" spans="1:13" x14ac:dyDescent="0.3">
      <c r="A27" s="40" t="s">
        <v>28</v>
      </c>
      <c r="B27" s="70">
        <v>15215.91</v>
      </c>
      <c r="C27" s="42"/>
      <c r="D27" s="43"/>
      <c r="E27" s="43"/>
      <c r="F27" s="110">
        <f t="shared" ref="F27" si="5">SUM(C27:E27)</f>
        <v>0</v>
      </c>
      <c r="G27" s="108">
        <v>44727</v>
      </c>
      <c r="H27" s="60">
        <f>+B27</f>
        <v>15215.91</v>
      </c>
      <c r="I27" s="99" t="s">
        <v>53</v>
      </c>
      <c r="J27" s="101" t="s">
        <v>51</v>
      </c>
      <c r="K27" s="66" t="s">
        <v>54</v>
      </c>
      <c r="L27" s="67"/>
      <c r="M27" s="49"/>
    </row>
    <row r="28" spans="1:13" x14ac:dyDescent="0.3">
      <c r="A28" s="77" t="s">
        <v>29</v>
      </c>
      <c r="B28" s="111">
        <f>SUM(B29:B30)</f>
        <v>67176.73</v>
      </c>
      <c r="C28" s="104">
        <f>SUM(C29:C30)</f>
        <v>0</v>
      </c>
      <c r="D28" s="105">
        <f>SUM(D29:D30)</f>
        <v>0</v>
      </c>
      <c r="E28" s="105">
        <f>SUM(E29:E30)</f>
        <v>0</v>
      </c>
      <c r="F28" s="120">
        <f>SUM(F29:F30)</f>
        <v>0</v>
      </c>
      <c r="G28" s="54"/>
      <c r="H28" s="109">
        <f>SUM(H29:H30)</f>
        <v>67176.73</v>
      </c>
      <c r="I28" s="55"/>
      <c r="J28" s="56"/>
      <c r="K28" s="57"/>
      <c r="L28" s="58"/>
      <c r="M28" s="59"/>
    </row>
    <row r="29" spans="1:13" x14ac:dyDescent="0.3">
      <c r="A29" s="37" t="s">
        <v>29</v>
      </c>
      <c r="B29" s="60">
        <v>38944.11</v>
      </c>
      <c r="C29" s="61"/>
      <c r="D29" s="62"/>
      <c r="E29" s="62"/>
      <c r="F29" s="63"/>
      <c r="G29" s="122">
        <v>44757</v>
      </c>
      <c r="H29" s="60">
        <f>+B29</f>
        <v>38944.11</v>
      </c>
      <c r="I29" s="99" t="s">
        <v>53</v>
      </c>
      <c r="J29" s="101" t="s">
        <v>51</v>
      </c>
      <c r="K29" s="66" t="s">
        <v>54</v>
      </c>
      <c r="L29" s="67">
        <v>44772</v>
      </c>
      <c r="M29" s="68"/>
    </row>
    <row r="30" spans="1:13" x14ac:dyDescent="0.3">
      <c r="A30" s="40" t="s">
        <v>29</v>
      </c>
      <c r="B30" s="41">
        <v>28232.62</v>
      </c>
      <c r="C30" s="42"/>
      <c r="D30" s="43"/>
      <c r="E30" s="43"/>
      <c r="F30" s="44"/>
      <c r="G30" s="114">
        <v>44757</v>
      </c>
      <c r="H30" s="60">
        <f>+B30</f>
        <v>28232.62</v>
      </c>
      <c r="I30" s="99" t="s">
        <v>53</v>
      </c>
      <c r="J30" s="101" t="s">
        <v>51</v>
      </c>
      <c r="K30" s="66" t="s">
        <v>54</v>
      </c>
      <c r="L30" s="67">
        <v>44772</v>
      </c>
      <c r="M30" s="49"/>
    </row>
    <row r="31" spans="1:13" x14ac:dyDescent="0.3">
      <c r="A31" s="50" t="s">
        <v>30</v>
      </c>
      <c r="B31" s="103">
        <f>SUM(B32:B33)</f>
        <v>68100.210000000006</v>
      </c>
      <c r="C31" s="104">
        <f>SUM(C32:C33)</f>
        <v>0</v>
      </c>
      <c r="D31" s="105">
        <f>SUM(D32:D33)</f>
        <v>0</v>
      </c>
      <c r="E31" s="105">
        <f>SUM(E32:E33)</f>
        <v>0</v>
      </c>
      <c r="F31" s="106">
        <f>SUM(F32:F33)</f>
        <v>0</v>
      </c>
      <c r="G31" s="54"/>
      <c r="H31" s="109">
        <f>SUM(H32:H33)</f>
        <v>68100.210000000006</v>
      </c>
      <c r="I31" s="55"/>
      <c r="J31" s="56"/>
      <c r="K31" s="57"/>
      <c r="L31" s="58"/>
      <c r="M31" s="59"/>
    </row>
    <row r="32" spans="1:13" x14ac:dyDescent="0.3">
      <c r="A32" s="37" t="s">
        <v>30</v>
      </c>
      <c r="B32" s="60">
        <v>39606.300000000003</v>
      </c>
      <c r="C32" s="61"/>
      <c r="D32" s="62"/>
      <c r="E32" s="62"/>
      <c r="F32" s="107">
        <f t="shared" ref="F32:F45" si="6">SUM(C32:E32)</f>
        <v>0</v>
      </c>
      <c r="G32" s="122">
        <v>44788</v>
      </c>
      <c r="H32" s="171">
        <f>+B32</f>
        <v>39606.300000000003</v>
      </c>
      <c r="I32" s="99" t="s">
        <v>53</v>
      </c>
      <c r="J32" s="101" t="s">
        <v>51</v>
      </c>
      <c r="K32" s="66" t="s">
        <v>54</v>
      </c>
      <c r="L32" s="67">
        <v>44804</v>
      </c>
      <c r="M32" s="68"/>
    </row>
    <row r="33" spans="1:13" x14ac:dyDescent="0.3">
      <c r="A33" s="69" t="s">
        <v>30</v>
      </c>
      <c r="B33" s="70">
        <v>28493.91</v>
      </c>
      <c r="C33" s="71"/>
      <c r="D33" s="72"/>
      <c r="E33" s="72"/>
      <c r="F33" s="110">
        <f t="shared" si="6"/>
        <v>0</v>
      </c>
      <c r="G33" s="122">
        <v>44788</v>
      </c>
      <c r="H33" s="171">
        <f>+B33</f>
        <v>28493.91</v>
      </c>
      <c r="I33" s="99" t="s">
        <v>53</v>
      </c>
      <c r="J33" s="101" t="s">
        <v>51</v>
      </c>
      <c r="K33" s="66" t="s">
        <v>54</v>
      </c>
      <c r="L33" s="48">
        <v>44804</v>
      </c>
      <c r="M33" s="76"/>
    </row>
    <row r="34" spans="1:13" x14ac:dyDescent="0.3">
      <c r="A34" s="77" t="s">
        <v>31</v>
      </c>
      <c r="B34" s="111">
        <f>SUM(B35:B36)</f>
        <v>68112.179999999993</v>
      </c>
      <c r="C34" s="118">
        <f>SUM(C35:C36)</f>
        <v>0</v>
      </c>
      <c r="D34" s="119">
        <f>SUM(D35:D36)</f>
        <v>0</v>
      </c>
      <c r="E34" s="119">
        <f>SUM(E35:E36)</f>
        <v>0</v>
      </c>
      <c r="F34" s="106">
        <f t="shared" si="6"/>
        <v>0</v>
      </c>
      <c r="G34" s="80"/>
      <c r="H34" s="112">
        <f>SUM(H35:H36)</f>
        <v>68112.179999999993</v>
      </c>
      <c r="I34" s="55"/>
      <c r="J34" s="56"/>
      <c r="K34" s="57"/>
      <c r="L34" s="58"/>
      <c r="M34" s="83"/>
    </row>
    <row r="35" spans="1:13" x14ac:dyDescent="0.3">
      <c r="A35" s="37" t="s">
        <v>31</v>
      </c>
      <c r="B35" s="60">
        <v>39535.79</v>
      </c>
      <c r="C35" s="61"/>
      <c r="D35" s="62"/>
      <c r="E35" s="62"/>
      <c r="F35" s="107">
        <f t="shared" si="6"/>
        <v>0</v>
      </c>
      <c r="G35" s="122">
        <v>44818</v>
      </c>
      <c r="H35" s="60">
        <f>+B35</f>
        <v>39535.79</v>
      </c>
      <c r="I35" s="99" t="s">
        <v>53</v>
      </c>
      <c r="J35" s="101" t="s">
        <v>51</v>
      </c>
      <c r="K35" s="66" t="s">
        <v>54</v>
      </c>
      <c r="L35" s="67">
        <v>44834</v>
      </c>
      <c r="M35" s="68"/>
    </row>
    <row r="36" spans="1:13" x14ac:dyDescent="0.3">
      <c r="A36" s="40" t="s">
        <v>31</v>
      </c>
      <c r="B36" s="41">
        <v>28576.39</v>
      </c>
      <c r="C36" s="42"/>
      <c r="D36" s="43"/>
      <c r="E36" s="43"/>
      <c r="F36" s="107">
        <f t="shared" si="6"/>
        <v>0</v>
      </c>
      <c r="G36" s="114">
        <v>44818</v>
      </c>
      <c r="H36" s="60">
        <f>+B36</f>
        <v>28576.39</v>
      </c>
      <c r="I36" s="99" t="s">
        <v>53</v>
      </c>
      <c r="J36" s="101" t="s">
        <v>51</v>
      </c>
      <c r="K36" s="66" t="s">
        <v>54</v>
      </c>
      <c r="L36" s="48">
        <v>44834</v>
      </c>
      <c r="M36" s="49"/>
    </row>
    <row r="37" spans="1:13" x14ac:dyDescent="0.3">
      <c r="A37" s="50" t="s">
        <v>32</v>
      </c>
      <c r="B37" s="103">
        <f>SUM(B38:B39)</f>
        <v>67700.83</v>
      </c>
      <c r="C37" s="104">
        <f>SUM(C38:C39)</f>
        <v>0</v>
      </c>
      <c r="D37" s="105">
        <f>SUM(D38:D39)</f>
        <v>0</v>
      </c>
      <c r="E37" s="105">
        <f>SUM(E38:E39)</f>
        <v>0</v>
      </c>
      <c r="F37" s="106">
        <f t="shared" si="6"/>
        <v>0</v>
      </c>
      <c r="G37" s="54"/>
      <c r="H37" s="109">
        <f>SUM(H38:H39)</f>
        <v>67700.83</v>
      </c>
      <c r="I37" s="55"/>
      <c r="J37" s="56"/>
      <c r="K37" s="57"/>
      <c r="L37" s="58"/>
      <c r="M37" s="59"/>
    </row>
    <row r="38" spans="1:13" x14ac:dyDescent="0.3">
      <c r="A38" s="37" t="s">
        <v>32</v>
      </c>
      <c r="B38" s="60">
        <v>38292.89</v>
      </c>
      <c r="C38" s="61"/>
      <c r="D38" s="62"/>
      <c r="E38" s="62"/>
      <c r="F38" s="107">
        <f t="shared" si="6"/>
        <v>0</v>
      </c>
      <c r="G38" s="122">
        <v>44847</v>
      </c>
      <c r="H38" s="60">
        <f>+B38</f>
        <v>38292.89</v>
      </c>
      <c r="I38" s="99" t="s">
        <v>53</v>
      </c>
      <c r="J38" s="101" t="s">
        <v>51</v>
      </c>
      <c r="K38" s="66" t="s">
        <v>54</v>
      </c>
      <c r="L38" s="67">
        <v>44865</v>
      </c>
      <c r="M38" s="68"/>
    </row>
    <row r="39" spans="1:13" x14ac:dyDescent="0.3">
      <c r="A39" s="69" t="s">
        <v>32</v>
      </c>
      <c r="B39" s="70">
        <v>29407.94</v>
      </c>
      <c r="C39" s="71"/>
      <c r="D39" s="72"/>
      <c r="E39" s="72"/>
      <c r="F39" s="110">
        <f t="shared" si="6"/>
        <v>0</v>
      </c>
      <c r="G39" s="125">
        <v>44847</v>
      </c>
      <c r="H39" s="70">
        <f>+B39</f>
        <v>29407.94</v>
      </c>
      <c r="I39" s="99" t="s">
        <v>53</v>
      </c>
      <c r="J39" s="101" t="s">
        <v>51</v>
      </c>
      <c r="K39" s="66" t="s">
        <v>54</v>
      </c>
      <c r="L39" s="48">
        <v>44865</v>
      </c>
      <c r="M39" s="76"/>
    </row>
    <row r="40" spans="1:13" x14ac:dyDescent="0.3">
      <c r="A40" s="77" t="s">
        <v>33</v>
      </c>
      <c r="B40" s="111">
        <f>SUM(B41:B42)</f>
        <v>63503.979999999996</v>
      </c>
      <c r="C40" s="118">
        <f>SUM(C41:C42)</f>
        <v>0</v>
      </c>
      <c r="D40" s="119">
        <f>SUM(D41:D42)</f>
        <v>0</v>
      </c>
      <c r="E40" s="119">
        <f>SUM(E41:E42)</f>
        <v>0</v>
      </c>
      <c r="F40" s="106">
        <f t="shared" si="6"/>
        <v>0</v>
      </c>
      <c r="G40" s="80"/>
      <c r="H40" s="112">
        <f>SUM(H41:H42)</f>
        <v>63503.979999999996</v>
      </c>
      <c r="I40" s="55"/>
      <c r="J40" s="56"/>
      <c r="K40" s="57"/>
      <c r="L40" s="58"/>
      <c r="M40" s="83"/>
    </row>
    <row r="41" spans="1:13" x14ac:dyDescent="0.3">
      <c r="A41" s="37" t="s">
        <v>33</v>
      </c>
      <c r="B41" s="60">
        <v>37934.089999999997</v>
      </c>
      <c r="C41" s="61"/>
      <c r="D41" s="62"/>
      <c r="E41" s="62"/>
      <c r="F41" s="107">
        <f t="shared" si="6"/>
        <v>0</v>
      </c>
      <c r="G41" s="122">
        <v>44880</v>
      </c>
      <c r="H41" s="60">
        <f>+B41</f>
        <v>37934.089999999997</v>
      </c>
      <c r="I41" s="99" t="s">
        <v>53</v>
      </c>
      <c r="J41" s="101" t="s">
        <v>51</v>
      </c>
      <c r="K41" s="66" t="s">
        <v>54</v>
      </c>
      <c r="L41" s="67">
        <v>44864</v>
      </c>
      <c r="M41" s="68"/>
    </row>
    <row r="42" spans="1:13" x14ac:dyDescent="0.3">
      <c r="A42" s="40" t="s">
        <v>33</v>
      </c>
      <c r="B42" s="41">
        <v>25569.89</v>
      </c>
      <c r="C42" s="42"/>
      <c r="D42" s="43"/>
      <c r="E42" s="43"/>
      <c r="F42" s="107">
        <f t="shared" si="6"/>
        <v>0</v>
      </c>
      <c r="G42" s="114">
        <v>44880</v>
      </c>
      <c r="H42" s="41">
        <f>+B42</f>
        <v>25569.89</v>
      </c>
      <c r="I42" s="99" t="s">
        <v>53</v>
      </c>
      <c r="J42" s="101" t="s">
        <v>51</v>
      </c>
      <c r="K42" s="66" t="s">
        <v>54</v>
      </c>
      <c r="L42" s="48">
        <v>44864</v>
      </c>
      <c r="M42" s="49"/>
    </row>
    <row r="43" spans="1:13" x14ac:dyDescent="0.3">
      <c r="A43" s="50" t="s">
        <v>34</v>
      </c>
      <c r="B43" s="103">
        <f>SUM(B44:B45)</f>
        <v>63758.25</v>
      </c>
      <c r="C43" s="104">
        <f>SUM(C44:C45)</f>
        <v>0</v>
      </c>
      <c r="D43" s="105">
        <f>SUM(D44:D45)</f>
        <v>0</v>
      </c>
      <c r="E43" s="105">
        <f>SUM(E44:E45)</f>
        <v>0</v>
      </c>
      <c r="F43" s="106">
        <f t="shared" si="6"/>
        <v>0</v>
      </c>
      <c r="G43" s="54"/>
      <c r="H43" s="109">
        <f>SUM(H44:H45)</f>
        <v>63758.25</v>
      </c>
      <c r="I43" s="55"/>
      <c r="J43" s="56"/>
      <c r="K43" s="57"/>
      <c r="L43" s="58"/>
      <c r="M43" s="59"/>
    </row>
    <row r="44" spans="1:13" x14ac:dyDescent="0.3">
      <c r="A44" s="69" t="s">
        <v>34</v>
      </c>
      <c r="B44" s="70">
        <v>36806.51</v>
      </c>
      <c r="C44" s="71"/>
      <c r="D44" s="72"/>
      <c r="E44" s="72"/>
      <c r="F44" s="144">
        <f t="shared" si="6"/>
        <v>0</v>
      </c>
      <c r="G44" s="125">
        <v>44909</v>
      </c>
      <c r="H44" s="70">
        <f>+B44</f>
        <v>36806.51</v>
      </c>
      <c r="I44" s="145" t="s">
        <v>53</v>
      </c>
      <c r="J44" s="146" t="s">
        <v>51</v>
      </c>
      <c r="K44" s="199" t="s">
        <v>54</v>
      </c>
      <c r="L44" s="75">
        <v>44910</v>
      </c>
      <c r="M44" s="76"/>
    </row>
    <row r="45" spans="1:13" ht="14.4" thickBot="1" x14ac:dyDescent="0.35">
      <c r="A45" s="153" t="s">
        <v>34</v>
      </c>
      <c r="B45" s="113">
        <v>26951.74</v>
      </c>
      <c r="C45" s="209"/>
      <c r="D45" s="210"/>
      <c r="E45" s="149"/>
      <c r="F45" s="205">
        <f t="shared" si="6"/>
        <v>0</v>
      </c>
      <c r="G45" s="206">
        <v>44909</v>
      </c>
      <c r="H45" s="113">
        <f>+B45</f>
        <v>26951.74</v>
      </c>
      <c r="I45" s="197" t="s">
        <v>53</v>
      </c>
      <c r="J45" s="198" t="s">
        <v>51</v>
      </c>
      <c r="K45" s="81" t="s">
        <v>54</v>
      </c>
      <c r="L45" s="207">
        <v>44910</v>
      </c>
      <c r="M45" s="151"/>
    </row>
    <row r="46" spans="1:13" ht="22.5" customHeight="1" thickBot="1" x14ac:dyDescent="0.35">
      <c r="A46" s="179" t="s">
        <v>35</v>
      </c>
      <c r="B46" s="178">
        <f>SUM(B10+B13+B16+B19+B22+B25+B28+B31+B34+B37+B40+B43)</f>
        <v>648776.84000000008</v>
      </c>
      <c r="C46" s="177">
        <f t="shared" ref="C46:F46" si="7">SUM(C10+C13+C16+C19+C22+C25+C28+C31+C34+C37+C40+C43)</f>
        <v>0</v>
      </c>
      <c r="D46" s="177">
        <f t="shared" si="7"/>
        <v>0</v>
      </c>
      <c r="E46" s="177">
        <f t="shared" si="7"/>
        <v>0</v>
      </c>
      <c r="F46" s="177">
        <f t="shared" si="7"/>
        <v>0</v>
      </c>
      <c r="G46" s="85"/>
      <c r="H46" s="178">
        <f>SUM(H10+H13+H16+H19+H22+H25+H28+H31+H34+H37+H40+H43)</f>
        <v>648776.84000000008</v>
      </c>
      <c r="I46" s="86"/>
      <c r="J46" s="85"/>
      <c r="K46" s="85"/>
      <c r="L46" s="85"/>
      <c r="M46" s="87"/>
    </row>
    <row r="47" spans="1:13" x14ac:dyDescent="0.3">
      <c r="A47" s="9"/>
      <c r="B47" s="9"/>
      <c r="C47" s="9"/>
      <c r="D47" s="9"/>
      <c r="G47" s="10"/>
    </row>
    <row r="48" spans="1:13" x14ac:dyDescent="0.3">
      <c r="B48" s="10"/>
      <c r="C48" s="10"/>
      <c r="D48" s="10"/>
      <c r="G48" s="10"/>
    </row>
  </sheetData>
  <mergeCells count="15">
    <mergeCell ref="L1:M1"/>
    <mergeCell ref="A3:M3"/>
    <mergeCell ref="I7:J7"/>
    <mergeCell ref="K7:L7"/>
    <mergeCell ref="A2:K2"/>
    <mergeCell ref="J1:K1"/>
    <mergeCell ref="A4:L4"/>
    <mergeCell ref="A5:L5"/>
    <mergeCell ref="M8:M9"/>
    <mergeCell ref="A8:A9"/>
    <mergeCell ref="B8:B9"/>
    <mergeCell ref="C8:F8"/>
    <mergeCell ref="G8:H8"/>
    <mergeCell ref="I8:J8"/>
    <mergeCell ref="K8:L8"/>
  </mergeCells>
  <pageMargins left="0.23622047244094491" right="0.23622047244094491" top="0.74803149606299213" bottom="0.74803149606299213" header="0.31496062992125984" footer="0.31496062992125984"/>
  <pageSetup scale="80" fitToHeight="2" orientation="landscape" r:id="rId1"/>
  <headerFooter>
    <oddHeader>&amp;L&amp;G&amp;R&amp;G</oddHeader>
    <oddFooter>&amp;C&amp;P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="90" zoomScaleNormal="90" workbookViewId="0">
      <pane ySplit="9" topLeftCell="A10" activePane="bottomLeft" state="frozen"/>
      <selection activeCell="C31" sqref="C31"/>
      <selection pane="bottomLeft" activeCell="A44" sqref="A44:XFD85"/>
    </sheetView>
  </sheetViews>
  <sheetFormatPr baseColWidth="10" defaultColWidth="11.44140625" defaultRowHeight="13.8" x14ac:dyDescent="0.3"/>
  <cols>
    <col min="1" max="1" width="11.44140625" style="2"/>
    <col min="2" max="2" width="13.44140625" style="2" bestFit="1" customWidth="1"/>
    <col min="3" max="3" width="11.44140625" style="2"/>
    <col min="4" max="4" width="12" style="2" customWidth="1"/>
    <col min="5" max="5" width="12.109375" style="2" customWidth="1"/>
    <col min="6" max="7" width="11.44140625" style="2"/>
    <col min="8" max="8" width="13.44140625" style="2" bestFit="1" customWidth="1"/>
    <col min="9" max="9" width="12.33203125" style="2" customWidth="1"/>
    <col min="10" max="10" width="17.5546875" style="2" customWidth="1"/>
    <col min="11" max="12" width="11.44140625" style="2"/>
    <col min="13" max="13" width="12.44140625" style="2" customWidth="1"/>
    <col min="14" max="16384" width="11.44140625" style="2"/>
  </cols>
  <sheetData>
    <row r="1" spans="1:13" ht="18" customHeight="1" x14ac:dyDescent="0.3">
      <c r="A1" s="19"/>
      <c r="B1" s="19"/>
      <c r="C1" s="19"/>
      <c r="D1" s="19"/>
      <c r="E1" s="19"/>
      <c r="F1" s="19"/>
      <c r="G1" s="20"/>
      <c r="H1" s="20"/>
      <c r="I1" s="20"/>
      <c r="J1" s="236" t="s">
        <v>57</v>
      </c>
      <c r="K1" s="236"/>
      <c r="L1" s="236"/>
      <c r="M1" s="236"/>
    </row>
    <row r="2" spans="1:13" ht="14.4" x14ac:dyDescent="0.3">
      <c r="A2" s="236" t="s">
        <v>47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17"/>
      <c r="M2" s="18"/>
    </row>
    <row r="3" spans="1:13" ht="14.4" x14ac:dyDescent="0.3">
      <c r="A3" s="237" t="s">
        <v>36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ht="14.4" x14ac:dyDescent="0.3">
      <c r="A4" s="247" t="s">
        <v>55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18"/>
    </row>
    <row r="5" spans="1:13" ht="14.25" customHeight="1" x14ac:dyDescent="0.3">
      <c r="A5" s="237" t="s">
        <v>43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18"/>
    </row>
    <row r="6" spans="1:13" ht="14.4" thickBot="1" x14ac:dyDescent="0.35">
      <c r="A6" s="4"/>
      <c r="B6" s="4"/>
      <c r="C6" s="5"/>
      <c r="D6" s="5"/>
      <c r="E6" s="5"/>
      <c r="F6" s="5"/>
      <c r="G6" s="6"/>
      <c r="H6" s="6"/>
      <c r="I6" s="6"/>
      <c r="J6" s="7"/>
      <c r="K6" s="8"/>
      <c r="L6" s="3"/>
      <c r="M6" s="4"/>
    </row>
    <row r="7" spans="1:13" ht="14.4" hidden="1" thickBot="1" x14ac:dyDescent="0.35">
      <c r="A7" s="89" t="s">
        <v>0</v>
      </c>
      <c r="B7" s="89" t="s">
        <v>3</v>
      </c>
      <c r="C7" s="89" t="s">
        <v>1</v>
      </c>
      <c r="D7" s="89" t="s">
        <v>2</v>
      </c>
      <c r="E7" s="89" t="s">
        <v>4</v>
      </c>
      <c r="F7" s="89" t="s">
        <v>5</v>
      </c>
      <c r="G7" s="89" t="s">
        <v>6</v>
      </c>
      <c r="H7" s="89" t="s">
        <v>7</v>
      </c>
      <c r="I7" s="238" t="s">
        <v>9</v>
      </c>
      <c r="J7" s="238"/>
      <c r="K7" s="239" t="s">
        <v>10</v>
      </c>
      <c r="L7" s="239"/>
      <c r="M7" s="89" t="s">
        <v>11</v>
      </c>
    </row>
    <row r="8" spans="1:13" ht="15.75" customHeight="1" x14ac:dyDescent="0.3">
      <c r="A8" s="234" t="s">
        <v>12</v>
      </c>
      <c r="B8" s="234" t="s">
        <v>13</v>
      </c>
      <c r="C8" s="240" t="s">
        <v>8</v>
      </c>
      <c r="D8" s="241"/>
      <c r="E8" s="241"/>
      <c r="F8" s="242"/>
      <c r="G8" s="243" t="s">
        <v>14</v>
      </c>
      <c r="H8" s="244"/>
      <c r="I8" s="245" t="s">
        <v>15</v>
      </c>
      <c r="J8" s="246"/>
      <c r="K8" s="232" t="s">
        <v>16</v>
      </c>
      <c r="L8" s="233"/>
      <c r="M8" s="234" t="s">
        <v>17</v>
      </c>
    </row>
    <row r="9" spans="1:13" ht="30" customHeight="1" thickBot="1" x14ac:dyDescent="0.35">
      <c r="A9" s="235"/>
      <c r="B9" s="235"/>
      <c r="C9" s="23" t="s">
        <v>38</v>
      </c>
      <c r="D9" s="23" t="s">
        <v>39</v>
      </c>
      <c r="E9" s="23" t="s">
        <v>18</v>
      </c>
      <c r="F9" s="24" t="s">
        <v>19</v>
      </c>
      <c r="G9" s="25" t="s">
        <v>12</v>
      </c>
      <c r="H9" s="26" t="s">
        <v>20</v>
      </c>
      <c r="I9" s="25" t="s">
        <v>37</v>
      </c>
      <c r="J9" s="27" t="s">
        <v>21</v>
      </c>
      <c r="K9" s="28" t="s">
        <v>22</v>
      </c>
      <c r="L9" s="29" t="s">
        <v>12</v>
      </c>
      <c r="M9" s="235"/>
    </row>
    <row r="10" spans="1:13" x14ac:dyDescent="0.3">
      <c r="A10" s="30" t="s">
        <v>23</v>
      </c>
      <c r="B10" s="133">
        <f>SUM(B11)</f>
        <v>0</v>
      </c>
      <c r="C10" s="130">
        <f>SUM(C11)</f>
        <v>0</v>
      </c>
      <c r="D10" s="131">
        <f>SUM(D11)</f>
        <v>0</v>
      </c>
      <c r="E10" s="134">
        <f>SUM(E11)</f>
        <v>0</v>
      </c>
      <c r="F10" s="135">
        <f>SUM(C10:E10)</f>
        <v>0</v>
      </c>
      <c r="G10" s="31"/>
      <c r="H10" s="136">
        <f>SUM(H11)</f>
        <v>0</v>
      </c>
      <c r="I10" s="32"/>
      <c r="J10" s="33"/>
      <c r="K10" s="34"/>
      <c r="L10" s="35"/>
      <c r="M10" s="36"/>
    </row>
    <row r="11" spans="1:13" x14ac:dyDescent="0.3">
      <c r="A11" s="40" t="s">
        <v>23</v>
      </c>
      <c r="B11" s="116">
        <v>0</v>
      </c>
      <c r="C11" s="38"/>
      <c r="D11" s="91"/>
      <c r="E11" s="92"/>
      <c r="F11" s="102">
        <f>SUM(C11:E11)</f>
        <v>0</v>
      </c>
      <c r="G11" s="97"/>
      <c r="H11" s="117"/>
      <c r="I11" s="99"/>
      <c r="J11" s="100"/>
      <c r="K11" s="66"/>
      <c r="L11" s="67"/>
      <c r="M11" s="93"/>
    </row>
    <row r="12" spans="1:13" x14ac:dyDescent="0.3">
      <c r="A12" s="50" t="s">
        <v>24</v>
      </c>
      <c r="B12" s="103">
        <f>SUM(B13:B13)</f>
        <v>66272.91</v>
      </c>
      <c r="C12" s="104">
        <f>SUM(C13:C13)</f>
        <v>0</v>
      </c>
      <c r="D12" s="105">
        <f>SUM(D13:D13)</f>
        <v>0</v>
      </c>
      <c r="E12" s="105">
        <f>SUM(E13:E13)</f>
        <v>0</v>
      </c>
      <c r="F12" s="106">
        <f t="shared" ref="F12:F21" si="0">SUM(C12:E12)</f>
        <v>0</v>
      </c>
      <c r="G12" s="54"/>
      <c r="H12" s="109">
        <f>SUM(H13:H13)</f>
        <v>66272.91</v>
      </c>
      <c r="I12" s="55"/>
      <c r="J12" s="56"/>
      <c r="K12" s="57"/>
      <c r="L12" s="58"/>
      <c r="M12" s="59"/>
    </row>
    <row r="13" spans="1:13" x14ac:dyDescent="0.3">
      <c r="A13" s="37" t="s">
        <v>24</v>
      </c>
      <c r="B13" s="60">
        <v>66272.91</v>
      </c>
      <c r="C13" s="61"/>
      <c r="D13" s="62"/>
      <c r="E13" s="62"/>
      <c r="F13" s="107">
        <f t="shared" si="0"/>
        <v>0</v>
      </c>
      <c r="G13" s="97">
        <v>44613</v>
      </c>
      <c r="H13" s="171">
        <f>+B13</f>
        <v>66272.91</v>
      </c>
      <c r="I13" s="99" t="s">
        <v>53</v>
      </c>
      <c r="J13" s="100" t="s">
        <v>51</v>
      </c>
      <c r="K13" s="66" t="s">
        <v>54</v>
      </c>
      <c r="L13" s="67">
        <v>44620</v>
      </c>
      <c r="M13" s="68"/>
    </row>
    <row r="14" spans="1:13" x14ac:dyDescent="0.3">
      <c r="A14" s="77" t="s">
        <v>25</v>
      </c>
      <c r="B14" s="111">
        <f>SUM(B15:B15)</f>
        <v>0</v>
      </c>
      <c r="C14" s="104">
        <f>SUM(C15:C15)</f>
        <v>0</v>
      </c>
      <c r="D14" s="105">
        <f>SUM(D15:D15)</f>
        <v>0</v>
      </c>
      <c r="E14" s="105">
        <f>SUM(E15:E15)</f>
        <v>0</v>
      </c>
      <c r="F14" s="106">
        <f t="shared" si="0"/>
        <v>0</v>
      </c>
      <c r="G14" s="54"/>
      <c r="H14" s="109">
        <f>SUM(H15:H15)</f>
        <v>0</v>
      </c>
      <c r="I14" s="55"/>
      <c r="J14" s="56"/>
      <c r="K14" s="57"/>
      <c r="L14" s="58"/>
      <c r="M14" s="59"/>
    </row>
    <row r="15" spans="1:13" x14ac:dyDescent="0.3">
      <c r="A15" s="37" t="s">
        <v>25</v>
      </c>
      <c r="B15" s="60">
        <v>0</v>
      </c>
      <c r="C15" s="61"/>
      <c r="D15" s="62"/>
      <c r="E15" s="62"/>
      <c r="F15" s="107">
        <f t="shared" si="0"/>
        <v>0</v>
      </c>
      <c r="G15" s="97"/>
      <c r="H15" s="60">
        <v>0</v>
      </c>
      <c r="I15" s="99"/>
      <c r="J15" s="101"/>
      <c r="K15" s="66"/>
      <c r="L15" s="67"/>
      <c r="M15" s="68"/>
    </row>
    <row r="16" spans="1:13" x14ac:dyDescent="0.3">
      <c r="A16" s="50" t="s">
        <v>26</v>
      </c>
      <c r="B16" s="103">
        <f>SUM(B17:B17)</f>
        <v>0</v>
      </c>
      <c r="C16" s="104">
        <f>SUM(C17:C17)</f>
        <v>0</v>
      </c>
      <c r="D16" s="105">
        <f>SUM(D17:D17)</f>
        <v>0</v>
      </c>
      <c r="E16" s="105">
        <f>SUM(E17:E17)</f>
        <v>0</v>
      </c>
      <c r="F16" s="106">
        <f t="shared" si="0"/>
        <v>0</v>
      </c>
      <c r="G16" s="54"/>
      <c r="H16" s="109">
        <f>SUM(H17:H17)</f>
        <v>0</v>
      </c>
      <c r="I16" s="55"/>
      <c r="J16" s="56"/>
      <c r="K16" s="57"/>
      <c r="L16" s="58"/>
      <c r="M16" s="59"/>
    </row>
    <row r="17" spans="1:13" x14ac:dyDescent="0.3">
      <c r="A17" s="37" t="s">
        <v>26</v>
      </c>
      <c r="B17" s="60">
        <v>0</v>
      </c>
      <c r="C17" s="61"/>
      <c r="D17" s="62"/>
      <c r="E17" s="62"/>
      <c r="F17" s="107">
        <f t="shared" si="0"/>
        <v>0</v>
      </c>
      <c r="G17" s="97"/>
      <c r="H17" s="60">
        <v>0</v>
      </c>
      <c r="I17" s="99"/>
      <c r="J17" s="101"/>
      <c r="K17" s="66"/>
      <c r="L17" s="67"/>
      <c r="M17" s="68"/>
    </row>
    <row r="18" spans="1:13" x14ac:dyDescent="0.3">
      <c r="A18" s="50" t="s">
        <v>27</v>
      </c>
      <c r="B18" s="103">
        <f>SUM(B19:B19)</f>
        <v>0</v>
      </c>
      <c r="C18" s="104">
        <f>SUM(C19:C19)</f>
        <v>0</v>
      </c>
      <c r="D18" s="105">
        <f>SUM(D19:D19)</f>
        <v>0</v>
      </c>
      <c r="E18" s="105">
        <f>SUM(E19:E19)</f>
        <v>0</v>
      </c>
      <c r="F18" s="106">
        <f t="shared" si="0"/>
        <v>0</v>
      </c>
      <c r="G18" s="54"/>
      <c r="H18" s="109">
        <f>SUM(H19:H19)</f>
        <v>0</v>
      </c>
      <c r="I18" s="55"/>
      <c r="J18" s="56"/>
      <c r="K18" s="57"/>
      <c r="L18" s="58"/>
      <c r="M18" s="59"/>
    </row>
    <row r="19" spans="1:13" x14ac:dyDescent="0.3">
      <c r="A19" s="37" t="s">
        <v>27</v>
      </c>
      <c r="B19" s="60"/>
      <c r="C19" s="61"/>
      <c r="D19" s="62"/>
      <c r="E19" s="62"/>
      <c r="F19" s="107">
        <f t="shared" si="0"/>
        <v>0</v>
      </c>
      <c r="G19" s="97"/>
      <c r="H19" s="60"/>
      <c r="I19" s="99"/>
      <c r="J19" s="101"/>
      <c r="K19" s="66"/>
      <c r="L19" s="67"/>
      <c r="M19" s="68"/>
    </row>
    <row r="20" spans="1:13" x14ac:dyDescent="0.3">
      <c r="A20" s="50" t="s">
        <v>28</v>
      </c>
      <c r="B20" s="103">
        <f>SUM(B21:B21)</f>
        <v>0</v>
      </c>
      <c r="C20" s="104">
        <f>SUM(C21:C21)</f>
        <v>0</v>
      </c>
      <c r="D20" s="105">
        <f>SUM(D21:D21)</f>
        <v>0</v>
      </c>
      <c r="E20" s="105">
        <f>SUM(E21:E21)</f>
        <v>0</v>
      </c>
      <c r="F20" s="106">
        <f>SUM(C20:E20)</f>
        <v>0</v>
      </c>
      <c r="G20" s="54"/>
      <c r="H20" s="109">
        <f>SUM(H21:H21)</f>
        <v>0</v>
      </c>
      <c r="I20" s="55"/>
      <c r="J20" s="56"/>
      <c r="K20" s="57"/>
      <c r="L20" s="58"/>
      <c r="M20" s="59"/>
    </row>
    <row r="21" spans="1:13" x14ac:dyDescent="0.3">
      <c r="A21" s="40" t="s">
        <v>28</v>
      </c>
      <c r="B21" s="41">
        <v>0</v>
      </c>
      <c r="C21" s="61"/>
      <c r="D21" s="62"/>
      <c r="E21" s="62"/>
      <c r="F21" s="107">
        <f t="shared" si="0"/>
        <v>0</v>
      </c>
      <c r="G21" s="97"/>
      <c r="H21" s="60">
        <v>0</v>
      </c>
      <c r="I21" s="99"/>
      <c r="J21" s="101"/>
      <c r="K21" s="66"/>
      <c r="L21" s="67"/>
      <c r="M21" s="68"/>
    </row>
    <row r="22" spans="1:13" x14ac:dyDescent="0.3">
      <c r="A22" s="50" t="s">
        <v>29</v>
      </c>
      <c r="B22" s="103">
        <f>SUM(B23)</f>
        <v>0</v>
      </c>
      <c r="C22" s="104">
        <f>SUM(C23)</f>
        <v>0</v>
      </c>
      <c r="D22" s="105">
        <f>SUM(D23)</f>
        <v>0</v>
      </c>
      <c r="E22" s="105">
        <f>SUM(E23)</f>
        <v>0</v>
      </c>
      <c r="F22" s="155">
        <f>SUM(C22:E22)</f>
        <v>0</v>
      </c>
      <c r="G22" s="54"/>
      <c r="H22" s="109">
        <f>SUM(H23)</f>
        <v>0</v>
      </c>
      <c r="I22" s="55"/>
      <c r="J22" s="56"/>
      <c r="K22" s="57"/>
      <c r="L22" s="58"/>
      <c r="M22" s="83"/>
    </row>
    <row r="23" spans="1:13" x14ac:dyDescent="0.3">
      <c r="A23" s="69" t="s">
        <v>29</v>
      </c>
      <c r="B23" s="70"/>
      <c r="C23" s="61"/>
      <c r="D23" s="62"/>
      <c r="E23" s="62"/>
      <c r="F23" s="107">
        <f>SUM(C23:E23)</f>
        <v>0</v>
      </c>
      <c r="G23" s="122"/>
      <c r="H23" s="60"/>
      <c r="I23" s="99"/>
      <c r="J23" s="101"/>
      <c r="K23" s="66"/>
      <c r="L23" s="67"/>
      <c r="M23" s="68"/>
    </row>
    <row r="24" spans="1:13" x14ac:dyDescent="0.3">
      <c r="A24" s="50" t="s">
        <v>30</v>
      </c>
      <c r="B24" s="103">
        <f>SUM(B25)</f>
        <v>0</v>
      </c>
      <c r="C24" s="104">
        <f>SUM(C25)</f>
        <v>0</v>
      </c>
      <c r="D24" s="105">
        <f>SUM(D25)</f>
        <v>0</v>
      </c>
      <c r="E24" s="105">
        <f>SUM(E25)</f>
        <v>0</v>
      </c>
      <c r="F24" s="106">
        <f>SUM(F25)</f>
        <v>0</v>
      </c>
      <c r="G24" s="54"/>
      <c r="H24" s="109">
        <f>SUM(H25)</f>
        <v>0</v>
      </c>
      <c r="I24" s="55"/>
      <c r="J24" s="56"/>
      <c r="K24" s="57"/>
      <c r="L24" s="58"/>
      <c r="M24" s="59"/>
    </row>
    <row r="25" spans="1:13" x14ac:dyDescent="0.3">
      <c r="A25" s="40" t="s">
        <v>30</v>
      </c>
      <c r="B25" s="41"/>
      <c r="C25" s="42"/>
      <c r="D25" s="43"/>
      <c r="E25" s="43"/>
      <c r="F25" s="110">
        <f>SUM(C25:E25)</f>
        <v>0</v>
      </c>
      <c r="G25" s="114"/>
      <c r="H25" s="41"/>
      <c r="I25" s="99"/>
      <c r="J25" s="101"/>
      <c r="K25" s="47"/>
      <c r="L25" s="48"/>
      <c r="M25" s="49"/>
    </row>
    <row r="26" spans="1:13" x14ac:dyDescent="0.3">
      <c r="A26" s="50" t="s">
        <v>31</v>
      </c>
      <c r="B26" s="103">
        <f>SUM(B27)</f>
        <v>0</v>
      </c>
      <c r="C26" s="104">
        <f>SUM(C27)</f>
        <v>0</v>
      </c>
      <c r="D26" s="105">
        <f>SUM(D27)</f>
        <v>0</v>
      </c>
      <c r="E26" s="105">
        <f>SUM(E27)</f>
        <v>0</v>
      </c>
      <c r="F26" s="106">
        <f>SUM(C26:E26)</f>
        <v>0</v>
      </c>
      <c r="G26" s="54"/>
      <c r="H26" s="109">
        <f>SUM(H27)</f>
        <v>0</v>
      </c>
      <c r="I26" s="55"/>
      <c r="J26" s="56"/>
      <c r="K26" s="57"/>
      <c r="L26" s="58"/>
      <c r="M26" s="59"/>
    </row>
    <row r="27" spans="1:13" x14ac:dyDescent="0.3">
      <c r="A27" s="37" t="s">
        <v>31</v>
      </c>
      <c r="B27" s="60"/>
      <c r="C27" s="61"/>
      <c r="D27" s="62"/>
      <c r="E27" s="62"/>
      <c r="F27" s="63"/>
      <c r="G27" s="122"/>
      <c r="H27" s="60"/>
      <c r="I27" s="99"/>
      <c r="J27" s="101"/>
      <c r="K27" s="47"/>
      <c r="L27" s="67"/>
      <c r="M27" s="68"/>
    </row>
    <row r="28" spans="1:13" x14ac:dyDescent="0.3">
      <c r="A28" s="50" t="s">
        <v>32</v>
      </c>
      <c r="B28" s="103">
        <f>SUM(B29)</f>
        <v>0</v>
      </c>
      <c r="C28" s="104">
        <f>SUM(C29)</f>
        <v>0</v>
      </c>
      <c r="D28" s="105">
        <f>SUM(D29)</f>
        <v>0</v>
      </c>
      <c r="E28" s="105">
        <f>SUM(E29)</f>
        <v>0</v>
      </c>
      <c r="F28" s="106">
        <f t="shared" ref="F28:F34" si="1">SUM(C28:E28)</f>
        <v>0</v>
      </c>
      <c r="G28" s="54"/>
      <c r="H28" s="109">
        <f>SUM(H29)</f>
        <v>0</v>
      </c>
      <c r="I28" s="55"/>
      <c r="J28" s="56"/>
      <c r="K28" s="57"/>
      <c r="L28" s="58"/>
      <c r="M28" s="59"/>
    </row>
    <row r="29" spans="1:13" x14ac:dyDescent="0.3">
      <c r="A29" s="40" t="s">
        <v>32</v>
      </c>
      <c r="B29" s="41"/>
      <c r="C29" s="42"/>
      <c r="D29" s="43"/>
      <c r="E29" s="43"/>
      <c r="F29" s="110">
        <f t="shared" si="1"/>
        <v>0</v>
      </c>
      <c r="G29" s="114"/>
      <c r="H29" s="41"/>
      <c r="I29" s="99"/>
      <c r="J29" s="101"/>
      <c r="K29" s="47"/>
      <c r="L29" s="48"/>
      <c r="M29" s="49"/>
    </row>
    <row r="30" spans="1:13" x14ac:dyDescent="0.3">
      <c r="A30" s="50" t="s">
        <v>33</v>
      </c>
      <c r="B30" s="103">
        <f>SUM(B31)</f>
        <v>0</v>
      </c>
      <c r="C30" s="104">
        <f>SUM(C31)</f>
        <v>0</v>
      </c>
      <c r="D30" s="105">
        <f>SUM(D31)</f>
        <v>0</v>
      </c>
      <c r="E30" s="105">
        <f>SUM(E31)</f>
        <v>0</v>
      </c>
      <c r="F30" s="106">
        <f t="shared" si="1"/>
        <v>0</v>
      </c>
      <c r="G30" s="54"/>
      <c r="H30" s="109">
        <f>SUM(H31)</f>
        <v>0</v>
      </c>
      <c r="I30" s="55"/>
      <c r="J30" s="56"/>
      <c r="K30" s="57"/>
      <c r="L30" s="58"/>
      <c r="M30" s="59"/>
    </row>
    <row r="31" spans="1:13" x14ac:dyDescent="0.3">
      <c r="A31" s="37" t="s">
        <v>33</v>
      </c>
      <c r="B31" s="60"/>
      <c r="C31" s="61"/>
      <c r="D31" s="62"/>
      <c r="E31" s="62"/>
      <c r="F31" s="107">
        <f t="shared" si="1"/>
        <v>0</v>
      </c>
      <c r="G31" s="122"/>
      <c r="H31" s="60"/>
      <c r="I31" s="99"/>
      <c r="J31" s="101"/>
      <c r="K31" s="47"/>
      <c r="L31" s="67"/>
      <c r="M31" s="68"/>
    </row>
    <row r="32" spans="1:13" x14ac:dyDescent="0.3">
      <c r="A32" s="50" t="s">
        <v>34</v>
      </c>
      <c r="B32" s="103">
        <f>SUM(B33:B34)</f>
        <v>0</v>
      </c>
      <c r="C32" s="104">
        <f>SUM(C33:C34)</f>
        <v>0</v>
      </c>
      <c r="D32" s="105">
        <f>SUM(D33:D34)</f>
        <v>0</v>
      </c>
      <c r="E32" s="105">
        <f>SUM(E33:E34)</f>
        <v>0</v>
      </c>
      <c r="F32" s="106">
        <f t="shared" si="1"/>
        <v>0</v>
      </c>
      <c r="G32" s="54"/>
      <c r="H32" s="109">
        <f>SUM(H33:H34)</f>
        <v>0</v>
      </c>
      <c r="I32" s="55"/>
      <c r="J32" s="56"/>
      <c r="K32" s="57"/>
      <c r="L32" s="58"/>
      <c r="M32" s="59"/>
    </row>
    <row r="33" spans="1:13" x14ac:dyDescent="0.3">
      <c r="A33" s="37" t="s">
        <v>34</v>
      </c>
      <c r="B33" s="60"/>
      <c r="C33" s="61"/>
      <c r="D33" s="62"/>
      <c r="E33" s="62"/>
      <c r="F33" s="107">
        <f t="shared" si="1"/>
        <v>0</v>
      </c>
      <c r="G33" s="122"/>
      <c r="H33" s="60"/>
      <c r="I33" s="99"/>
      <c r="J33" s="101"/>
      <c r="K33" s="47"/>
      <c r="L33" s="67"/>
      <c r="M33" s="68"/>
    </row>
    <row r="34" spans="1:13" ht="14.4" thickBot="1" x14ac:dyDescent="0.35">
      <c r="A34" s="69" t="s">
        <v>34</v>
      </c>
      <c r="B34" s="70"/>
      <c r="C34" s="74"/>
      <c r="D34" s="84"/>
      <c r="E34" s="72"/>
      <c r="F34" s="110">
        <f t="shared" si="1"/>
        <v>0</v>
      </c>
      <c r="G34" s="125"/>
      <c r="H34" s="70"/>
      <c r="I34" s="99"/>
      <c r="J34" s="101"/>
      <c r="K34" s="47"/>
      <c r="L34" s="48"/>
      <c r="M34" s="49"/>
    </row>
    <row r="35" spans="1:13" ht="22.5" customHeight="1" thickBot="1" x14ac:dyDescent="0.35">
      <c r="A35" s="88" t="s">
        <v>35</v>
      </c>
      <c r="B35" s="138">
        <f>SUM(B10+B12+B14+B16+B18+B20+B22+B24+B26+B28+B30+B32)</f>
        <v>66272.91</v>
      </c>
      <c r="C35" s="138">
        <f t="shared" ref="C35:F35" si="2">SUM(C10+C12+C14+C16+C18+C20+C22+C24+C26+C28+C30+C32)</f>
        <v>0</v>
      </c>
      <c r="D35" s="138">
        <f t="shared" si="2"/>
        <v>0</v>
      </c>
      <c r="E35" s="138">
        <f t="shared" si="2"/>
        <v>0</v>
      </c>
      <c r="F35" s="138">
        <f t="shared" si="2"/>
        <v>0</v>
      </c>
      <c r="G35" s="85"/>
      <c r="H35" s="138">
        <f>SUM(H10+H12+H14+H16+H18+H20+H22+H24+H26+H28+H30+H32)</f>
        <v>66272.91</v>
      </c>
      <c r="I35" s="86"/>
      <c r="J35" s="85"/>
      <c r="K35" s="85"/>
      <c r="L35" s="85"/>
      <c r="M35" s="87"/>
    </row>
    <row r="36" spans="1:13" x14ac:dyDescent="0.3">
      <c r="A36" s="9"/>
      <c r="B36" s="9"/>
      <c r="C36" s="9"/>
      <c r="D36" s="9"/>
      <c r="G36" s="10"/>
    </row>
    <row r="37" spans="1:13" x14ac:dyDescent="0.3">
      <c r="A37" s="9"/>
      <c r="B37" s="9"/>
      <c r="C37" s="9"/>
      <c r="D37" s="9"/>
      <c r="G37" s="10"/>
    </row>
    <row r="38" spans="1:13" x14ac:dyDescent="0.3">
      <c r="B38" s="10"/>
      <c r="C38" s="10"/>
      <c r="D38" s="10"/>
      <c r="G38" s="10"/>
    </row>
    <row r="39" spans="1:13" x14ac:dyDescent="0.3">
      <c r="B39" s="10"/>
      <c r="C39" s="10"/>
      <c r="D39" s="10"/>
      <c r="G39" s="10"/>
    </row>
    <row r="41" spans="1:13" s="1" customFormat="1" ht="13.2" x14ac:dyDescent="0.3"/>
    <row r="42" spans="1:13" s="1" customFormat="1" ht="13.2" x14ac:dyDescent="0.3"/>
    <row r="43" spans="1:13" s="1" customFormat="1" ht="13.2" x14ac:dyDescent="0.3"/>
  </sheetData>
  <mergeCells count="15">
    <mergeCell ref="L1:M1"/>
    <mergeCell ref="A3:M3"/>
    <mergeCell ref="I7:J7"/>
    <mergeCell ref="K7:L7"/>
    <mergeCell ref="A2:K2"/>
    <mergeCell ref="J1:K1"/>
    <mergeCell ref="A4:L4"/>
    <mergeCell ref="A5:L5"/>
    <mergeCell ref="M8:M9"/>
    <mergeCell ref="A8:A9"/>
    <mergeCell ref="B8:B9"/>
    <mergeCell ref="C8:F8"/>
    <mergeCell ref="G8:H8"/>
    <mergeCell ref="I8:J8"/>
    <mergeCell ref="K8:L8"/>
  </mergeCells>
  <pageMargins left="0.23622047244094491" right="0.23622047244094491" top="0.74803149606299213" bottom="0.74803149606299213" header="0.31496062992125984" footer="0.31496062992125984"/>
  <pageSetup scale="80" fitToHeight="2" orientation="landscape" r:id="rId1"/>
  <headerFooter>
    <oddHeader>&amp;L&amp;G&amp;R&amp;G</oddHeader>
    <oddFooter>&amp;C&amp;P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="90" zoomScaleNormal="90" workbookViewId="0">
      <pane ySplit="9" topLeftCell="A10" activePane="bottomLeft" state="frozen"/>
      <selection activeCell="C31" sqref="C31"/>
      <selection pane="bottomLeft" activeCell="A49" sqref="A49:XFD80"/>
    </sheetView>
  </sheetViews>
  <sheetFormatPr baseColWidth="10" defaultColWidth="11.44140625" defaultRowHeight="13.8" x14ac:dyDescent="0.3"/>
  <cols>
    <col min="1" max="1" width="11.44140625" style="2"/>
    <col min="2" max="2" width="13.44140625" style="2" bestFit="1" customWidth="1"/>
    <col min="3" max="3" width="11.44140625" style="2"/>
    <col min="4" max="4" width="12" style="2" customWidth="1"/>
    <col min="5" max="5" width="12.109375" style="2" customWidth="1"/>
    <col min="6" max="7" width="11.44140625" style="2"/>
    <col min="8" max="8" width="13.44140625" style="2" bestFit="1" customWidth="1"/>
    <col min="9" max="9" width="12.33203125" style="2" customWidth="1"/>
    <col min="10" max="10" width="17.5546875" style="2" customWidth="1"/>
    <col min="11" max="12" width="11.44140625" style="2"/>
    <col min="13" max="13" width="14.33203125" style="2" customWidth="1"/>
    <col min="14" max="16384" width="11.44140625" style="2"/>
  </cols>
  <sheetData>
    <row r="1" spans="1:13" ht="18" customHeight="1" x14ac:dyDescent="0.3">
      <c r="A1" s="19"/>
      <c r="B1" s="19"/>
      <c r="C1" s="19"/>
      <c r="D1" s="19"/>
      <c r="E1" s="19"/>
      <c r="F1" s="19"/>
      <c r="G1" s="20"/>
      <c r="H1" s="20"/>
      <c r="I1" s="20"/>
      <c r="J1" s="236" t="s">
        <v>57</v>
      </c>
      <c r="K1" s="236"/>
      <c r="L1" s="236"/>
      <c r="M1" s="236"/>
    </row>
    <row r="2" spans="1:13" ht="14.4" x14ac:dyDescent="0.3">
      <c r="A2" s="236" t="s">
        <v>47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17"/>
      <c r="M2" s="18"/>
    </row>
    <row r="3" spans="1:13" ht="14.4" x14ac:dyDescent="0.3">
      <c r="A3" s="237" t="s">
        <v>36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ht="14.4" x14ac:dyDescent="0.3">
      <c r="A4" s="247" t="s">
        <v>55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18"/>
    </row>
    <row r="5" spans="1:13" ht="14.25" customHeight="1" x14ac:dyDescent="0.3">
      <c r="A5" s="237" t="s">
        <v>44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18"/>
    </row>
    <row r="6" spans="1:13" ht="14.4" thickBot="1" x14ac:dyDescent="0.35">
      <c r="A6" s="4"/>
      <c r="B6" s="4"/>
      <c r="C6" s="5"/>
      <c r="D6" s="5"/>
      <c r="E6" s="5"/>
      <c r="F6" s="5"/>
      <c r="G6" s="6"/>
      <c r="H6" s="6"/>
      <c r="I6" s="6"/>
      <c r="J6" s="7"/>
      <c r="K6" s="8"/>
      <c r="L6" s="3"/>
      <c r="M6" s="4"/>
    </row>
    <row r="7" spans="1:13" ht="14.4" hidden="1" thickBot="1" x14ac:dyDescent="0.35">
      <c r="A7" s="89" t="s">
        <v>0</v>
      </c>
      <c r="B7" s="89" t="s">
        <v>3</v>
      </c>
      <c r="C7" s="89" t="s">
        <v>1</v>
      </c>
      <c r="D7" s="89" t="s">
        <v>2</v>
      </c>
      <c r="E7" s="89" t="s">
        <v>4</v>
      </c>
      <c r="F7" s="89" t="s">
        <v>5</v>
      </c>
      <c r="G7" s="89" t="s">
        <v>6</v>
      </c>
      <c r="H7" s="89" t="s">
        <v>7</v>
      </c>
      <c r="I7" s="238" t="s">
        <v>9</v>
      </c>
      <c r="J7" s="238"/>
      <c r="K7" s="239" t="s">
        <v>10</v>
      </c>
      <c r="L7" s="239"/>
      <c r="M7" s="89" t="s">
        <v>11</v>
      </c>
    </row>
    <row r="8" spans="1:13" ht="15.75" customHeight="1" x14ac:dyDescent="0.3">
      <c r="A8" s="234" t="s">
        <v>12</v>
      </c>
      <c r="B8" s="234" t="s">
        <v>13</v>
      </c>
      <c r="C8" s="240" t="s">
        <v>8</v>
      </c>
      <c r="D8" s="241"/>
      <c r="E8" s="241"/>
      <c r="F8" s="242"/>
      <c r="G8" s="243" t="s">
        <v>14</v>
      </c>
      <c r="H8" s="244"/>
      <c r="I8" s="245" t="s">
        <v>15</v>
      </c>
      <c r="J8" s="246"/>
      <c r="K8" s="232" t="s">
        <v>16</v>
      </c>
      <c r="L8" s="233"/>
      <c r="M8" s="234" t="s">
        <v>17</v>
      </c>
    </row>
    <row r="9" spans="1:13" ht="30" customHeight="1" thickBot="1" x14ac:dyDescent="0.35">
      <c r="A9" s="235"/>
      <c r="B9" s="235"/>
      <c r="C9" s="23" t="s">
        <v>38</v>
      </c>
      <c r="D9" s="23" t="s">
        <v>39</v>
      </c>
      <c r="E9" s="23" t="s">
        <v>18</v>
      </c>
      <c r="F9" s="24" t="s">
        <v>19</v>
      </c>
      <c r="G9" s="25" t="s">
        <v>12</v>
      </c>
      <c r="H9" s="26" t="s">
        <v>20</v>
      </c>
      <c r="I9" s="25" t="s">
        <v>37</v>
      </c>
      <c r="J9" s="27" t="s">
        <v>21</v>
      </c>
      <c r="K9" s="28" t="s">
        <v>22</v>
      </c>
      <c r="L9" s="29" t="s">
        <v>12</v>
      </c>
      <c r="M9" s="235"/>
    </row>
    <row r="10" spans="1:13" x14ac:dyDescent="0.3">
      <c r="A10" s="30" t="s">
        <v>23</v>
      </c>
      <c r="B10" s="133">
        <f>SUM(B11:B12)</f>
        <v>111407.70000000001</v>
      </c>
      <c r="C10" s="130">
        <f>SUM(C11:C12)</f>
        <v>0</v>
      </c>
      <c r="D10" s="131">
        <f>SUM(D11:D12)</f>
        <v>0</v>
      </c>
      <c r="E10" s="134">
        <f>SUM(E11:E12)</f>
        <v>0</v>
      </c>
      <c r="F10" s="135">
        <f>SUM(C10:E10)</f>
        <v>0</v>
      </c>
      <c r="G10" s="31"/>
      <c r="H10" s="136">
        <f>SUM(H11:H12)</f>
        <v>111407.70000000001</v>
      </c>
      <c r="I10" s="32"/>
      <c r="J10" s="33"/>
      <c r="K10" s="34"/>
      <c r="L10" s="35"/>
      <c r="M10" s="36"/>
    </row>
    <row r="11" spans="1:13" x14ac:dyDescent="0.3">
      <c r="A11" s="40" t="s">
        <v>23</v>
      </c>
      <c r="B11" s="116">
        <v>50433.51</v>
      </c>
      <c r="C11" s="38"/>
      <c r="D11" s="91"/>
      <c r="E11" s="92"/>
      <c r="F11" s="102">
        <f>SUM(C11:E11)</f>
        <v>0</v>
      </c>
      <c r="G11" s="97">
        <v>44575</v>
      </c>
      <c r="H11" s="117">
        <f>+B11</f>
        <v>50433.51</v>
      </c>
      <c r="I11" s="99" t="s">
        <v>48</v>
      </c>
      <c r="J11" s="101" t="s">
        <v>49</v>
      </c>
      <c r="K11" s="81" t="s">
        <v>54</v>
      </c>
      <c r="L11" s="67">
        <v>44607</v>
      </c>
      <c r="M11" s="93"/>
    </row>
    <row r="12" spans="1:13" x14ac:dyDescent="0.3">
      <c r="A12" s="40" t="s">
        <v>23</v>
      </c>
      <c r="B12" s="94">
        <v>60974.19</v>
      </c>
      <c r="C12" s="90"/>
      <c r="D12" s="91"/>
      <c r="E12" s="92"/>
      <c r="F12" s="102">
        <f t="shared" ref="F12" si="0">SUM(C12:E12)</f>
        <v>0</v>
      </c>
      <c r="G12" s="97">
        <v>44575</v>
      </c>
      <c r="H12" s="117">
        <f>+B12</f>
        <v>60974.19</v>
      </c>
      <c r="I12" s="99" t="s">
        <v>48</v>
      </c>
      <c r="J12" s="101" t="s">
        <v>49</v>
      </c>
      <c r="K12" s="81" t="s">
        <v>54</v>
      </c>
      <c r="L12" s="67">
        <v>44607</v>
      </c>
      <c r="M12" s="93"/>
    </row>
    <row r="13" spans="1:13" x14ac:dyDescent="0.3">
      <c r="A13" s="50" t="s">
        <v>24</v>
      </c>
      <c r="B13" s="103">
        <f>SUM(B14:B15)</f>
        <v>203326.97999999998</v>
      </c>
      <c r="C13" s="104">
        <f>SUM(C14:C15)</f>
        <v>0</v>
      </c>
      <c r="D13" s="105">
        <f>SUM(D14:D15)</f>
        <v>0</v>
      </c>
      <c r="E13" s="105">
        <f>SUM(E14:E15)</f>
        <v>0</v>
      </c>
      <c r="F13" s="106">
        <f>SUM(C13:E13)</f>
        <v>0</v>
      </c>
      <c r="G13" s="54"/>
      <c r="H13" s="109">
        <f>SUM(H14:H15)</f>
        <v>203326.97999999998</v>
      </c>
      <c r="I13" s="55"/>
      <c r="J13" s="56"/>
      <c r="K13" s="57"/>
      <c r="L13" s="58"/>
      <c r="M13" s="59"/>
    </row>
    <row r="14" spans="1:13" x14ac:dyDescent="0.3">
      <c r="A14" s="37" t="s">
        <v>24</v>
      </c>
      <c r="B14" s="60">
        <v>107023.81</v>
      </c>
      <c r="C14" s="61"/>
      <c r="D14" s="62"/>
      <c r="E14" s="62"/>
      <c r="F14" s="107">
        <f>SUM(C14:E14)</f>
        <v>0</v>
      </c>
      <c r="G14" s="97">
        <v>44607</v>
      </c>
      <c r="H14" s="60">
        <f>+B14</f>
        <v>107023.81</v>
      </c>
      <c r="I14" s="99" t="s">
        <v>48</v>
      </c>
      <c r="J14" s="101" t="s">
        <v>49</v>
      </c>
      <c r="K14" s="81" t="s">
        <v>54</v>
      </c>
      <c r="L14" s="67">
        <v>44607</v>
      </c>
      <c r="M14" s="68"/>
    </row>
    <row r="15" spans="1:13" x14ac:dyDescent="0.3">
      <c r="A15" s="37" t="s">
        <v>24</v>
      </c>
      <c r="B15" s="41">
        <v>96303.17</v>
      </c>
      <c r="C15" s="42"/>
      <c r="D15" s="43"/>
      <c r="E15" s="43"/>
      <c r="F15" s="107">
        <f t="shared" ref="F15" si="1">SUM(C15:E15)</f>
        <v>0</v>
      </c>
      <c r="G15" s="97">
        <v>44607</v>
      </c>
      <c r="H15" s="60">
        <f>+B15</f>
        <v>96303.17</v>
      </c>
      <c r="I15" s="99" t="s">
        <v>48</v>
      </c>
      <c r="J15" s="101" t="s">
        <v>49</v>
      </c>
      <c r="K15" s="81" t="s">
        <v>54</v>
      </c>
      <c r="L15" s="67">
        <v>44607</v>
      </c>
      <c r="M15" s="49"/>
    </row>
    <row r="16" spans="1:13" x14ac:dyDescent="0.3">
      <c r="A16" s="77" t="s">
        <v>25</v>
      </c>
      <c r="B16" s="103">
        <f>SUM(B17:B18)</f>
        <v>174918.52</v>
      </c>
      <c r="C16" s="104">
        <f>SUM(C17:C18)</f>
        <v>0</v>
      </c>
      <c r="D16" s="105">
        <f>SUM(D17:D18)</f>
        <v>0</v>
      </c>
      <c r="E16" s="105">
        <f>SUM(E17:E18)</f>
        <v>0</v>
      </c>
      <c r="F16" s="106">
        <f>SUM(C16:E16)</f>
        <v>0</v>
      </c>
      <c r="G16" s="54"/>
      <c r="H16" s="109">
        <f>SUM(H17:H18)</f>
        <v>174918.52</v>
      </c>
      <c r="I16" s="55"/>
      <c r="J16" s="56"/>
      <c r="K16" s="57"/>
      <c r="L16" s="58"/>
      <c r="M16" s="59"/>
    </row>
    <row r="17" spans="1:13" x14ac:dyDescent="0.3">
      <c r="A17" s="37" t="s">
        <v>25</v>
      </c>
      <c r="B17" s="60">
        <v>91402.51</v>
      </c>
      <c r="C17" s="61"/>
      <c r="D17" s="62"/>
      <c r="E17" s="62"/>
      <c r="F17" s="107">
        <f>SUM(C17:E17)</f>
        <v>0</v>
      </c>
      <c r="G17" s="97">
        <v>44635</v>
      </c>
      <c r="H17" s="60">
        <f>+B17</f>
        <v>91402.51</v>
      </c>
      <c r="I17" s="99" t="s">
        <v>48</v>
      </c>
      <c r="J17" s="101" t="s">
        <v>49</v>
      </c>
      <c r="K17" s="81" t="s">
        <v>54</v>
      </c>
      <c r="L17" s="67">
        <v>44635</v>
      </c>
      <c r="M17" s="68"/>
    </row>
    <row r="18" spans="1:13" x14ac:dyDescent="0.3">
      <c r="A18" s="37" t="s">
        <v>25</v>
      </c>
      <c r="B18" s="41">
        <v>83516.009999999995</v>
      </c>
      <c r="C18" s="42"/>
      <c r="D18" s="43"/>
      <c r="E18" s="43"/>
      <c r="F18" s="107">
        <f t="shared" ref="F18" si="2">SUM(C18:E18)</f>
        <v>0</v>
      </c>
      <c r="G18" s="97">
        <v>44635</v>
      </c>
      <c r="H18" s="60">
        <f>+B18</f>
        <v>83516.009999999995</v>
      </c>
      <c r="I18" s="99" t="s">
        <v>48</v>
      </c>
      <c r="J18" s="101" t="s">
        <v>49</v>
      </c>
      <c r="K18" s="81" t="s">
        <v>54</v>
      </c>
      <c r="L18" s="67">
        <v>44635</v>
      </c>
      <c r="M18" s="49"/>
    </row>
    <row r="19" spans="1:13" x14ac:dyDescent="0.3">
      <c r="A19" s="50" t="s">
        <v>26</v>
      </c>
      <c r="B19" s="103">
        <f>SUM(B20:B21)</f>
        <v>179679.33000000002</v>
      </c>
      <c r="C19" s="104">
        <f>SUM(C20:C21)</f>
        <v>0</v>
      </c>
      <c r="D19" s="105">
        <f>SUM(D20:D21)</f>
        <v>0</v>
      </c>
      <c r="E19" s="105">
        <f>SUM(E20:E21)</f>
        <v>0</v>
      </c>
      <c r="F19" s="106">
        <f>SUM(C19:E19)</f>
        <v>0</v>
      </c>
      <c r="G19" s="54"/>
      <c r="H19" s="109">
        <f>SUM(H20:H21)</f>
        <v>179679.33000000002</v>
      </c>
      <c r="I19" s="55"/>
      <c r="J19" s="56"/>
      <c r="K19" s="57"/>
      <c r="L19" s="58"/>
      <c r="M19" s="59"/>
    </row>
    <row r="20" spans="1:13" x14ac:dyDescent="0.3">
      <c r="A20" s="37" t="s">
        <v>26</v>
      </c>
      <c r="B20" s="60">
        <v>93919.5</v>
      </c>
      <c r="C20" s="61"/>
      <c r="D20" s="62"/>
      <c r="E20" s="62"/>
      <c r="F20" s="107">
        <f>SUM(C20:E20)</f>
        <v>0</v>
      </c>
      <c r="G20" s="97">
        <v>44664</v>
      </c>
      <c r="H20" s="60">
        <f>+B20</f>
        <v>93919.5</v>
      </c>
      <c r="I20" s="99" t="s">
        <v>48</v>
      </c>
      <c r="J20" s="101" t="s">
        <v>49</v>
      </c>
      <c r="K20" s="81" t="s">
        <v>54</v>
      </c>
      <c r="L20" s="67">
        <v>44665</v>
      </c>
      <c r="M20" s="68"/>
    </row>
    <row r="21" spans="1:13" x14ac:dyDescent="0.3">
      <c r="A21" s="37" t="s">
        <v>26</v>
      </c>
      <c r="B21" s="70">
        <v>85759.83</v>
      </c>
      <c r="C21" s="42"/>
      <c r="D21" s="43"/>
      <c r="E21" s="43"/>
      <c r="F21" s="107">
        <f t="shared" ref="F21" si="3">SUM(C21:E21)</f>
        <v>0</v>
      </c>
      <c r="G21" s="97">
        <v>44664</v>
      </c>
      <c r="H21" s="41">
        <f>+B21</f>
        <v>85759.83</v>
      </c>
      <c r="I21" s="99" t="s">
        <v>48</v>
      </c>
      <c r="J21" s="101" t="s">
        <v>49</v>
      </c>
      <c r="K21" s="81" t="s">
        <v>54</v>
      </c>
      <c r="L21" s="67">
        <v>44665</v>
      </c>
      <c r="M21" s="49"/>
    </row>
    <row r="22" spans="1:13" x14ac:dyDescent="0.3">
      <c r="A22" s="50" t="s">
        <v>27</v>
      </c>
      <c r="B22" s="103">
        <f>SUM(B23:B24)</f>
        <v>0</v>
      </c>
      <c r="C22" s="104">
        <f>SUM(C23:C24)</f>
        <v>0</v>
      </c>
      <c r="D22" s="105">
        <f>SUM(D23:D24)</f>
        <v>0</v>
      </c>
      <c r="E22" s="105">
        <f>SUM(E23:E24)</f>
        <v>0</v>
      </c>
      <c r="F22" s="106">
        <f>SUM(C22:E22)</f>
        <v>0</v>
      </c>
      <c r="G22" s="54"/>
      <c r="H22" s="109">
        <f>SUM(H23:H24)</f>
        <v>0</v>
      </c>
      <c r="I22" s="55"/>
      <c r="J22" s="56"/>
      <c r="K22" s="57"/>
      <c r="L22" s="58"/>
      <c r="M22" s="59"/>
    </row>
    <row r="23" spans="1:13" x14ac:dyDescent="0.3">
      <c r="A23" s="37" t="s">
        <v>27</v>
      </c>
      <c r="B23" s="60"/>
      <c r="C23" s="61"/>
      <c r="D23" s="62"/>
      <c r="E23" s="62"/>
      <c r="F23" s="107">
        <f>SUM(C23:E23)</f>
        <v>0</v>
      </c>
      <c r="G23" s="97"/>
      <c r="H23" s="60">
        <f>+B23</f>
        <v>0</v>
      </c>
      <c r="I23" s="99"/>
      <c r="J23" s="101"/>
      <c r="K23" s="81"/>
      <c r="L23" s="67"/>
      <c r="M23" s="68"/>
    </row>
    <row r="24" spans="1:13" x14ac:dyDescent="0.3">
      <c r="A24" s="40" t="s">
        <v>27</v>
      </c>
      <c r="B24" s="41"/>
      <c r="C24" s="42"/>
      <c r="D24" s="43"/>
      <c r="E24" s="43"/>
      <c r="F24" s="107">
        <f t="shared" ref="F24" si="4">SUM(C24:E24)</f>
        <v>0</v>
      </c>
      <c r="G24" s="98"/>
      <c r="H24" s="60">
        <f>+B24</f>
        <v>0</v>
      </c>
      <c r="I24" s="99"/>
      <c r="J24" s="101"/>
      <c r="K24" s="81"/>
      <c r="L24" s="67"/>
      <c r="M24" s="49"/>
    </row>
    <row r="25" spans="1:13" x14ac:dyDescent="0.3">
      <c r="A25" s="50" t="s">
        <v>28</v>
      </c>
      <c r="B25" s="103">
        <f>SUM(B26:B27)</f>
        <v>98550.16</v>
      </c>
      <c r="C25" s="104">
        <f>SUM(C26:C27)</f>
        <v>0</v>
      </c>
      <c r="D25" s="105">
        <f>SUM(D26:D27)</f>
        <v>0</v>
      </c>
      <c r="E25" s="105">
        <f>SUM(E26:E27)</f>
        <v>0</v>
      </c>
      <c r="F25" s="106">
        <f>SUM(C25:E25)</f>
        <v>0</v>
      </c>
      <c r="G25" s="54"/>
      <c r="H25" s="109">
        <f>SUM(H26:H27)</f>
        <v>98550.16</v>
      </c>
      <c r="I25" s="55"/>
      <c r="J25" s="56"/>
      <c r="K25" s="57"/>
      <c r="L25" s="58"/>
      <c r="M25" s="59"/>
    </row>
    <row r="26" spans="1:13" x14ac:dyDescent="0.3">
      <c r="A26" s="37" t="s">
        <v>28</v>
      </c>
      <c r="B26" s="60">
        <v>49333.3</v>
      </c>
      <c r="C26" s="61"/>
      <c r="D26" s="62"/>
      <c r="E26" s="62"/>
      <c r="F26" s="107">
        <f>SUM(C26:E26)</f>
        <v>0</v>
      </c>
      <c r="G26" s="97">
        <v>44727</v>
      </c>
      <c r="H26" s="60">
        <f>+B26</f>
        <v>49333.3</v>
      </c>
      <c r="I26" s="99" t="s">
        <v>48</v>
      </c>
      <c r="J26" s="101" t="s">
        <v>49</v>
      </c>
      <c r="K26" s="81" t="s">
        <v>54</v>
      </c>
      <c r="L26" s="67">
        <v>44727</v>
      </c>
      <c r="M26" s="68"/>
    </row>
    <row r="27" spans="1:13" x14ac:dyDescent="0.3">
      <c r="A27" s="40" t="s">
        <v>28</v>
      </c>
      <c r="B27" s="70">
        <v>49216.86</v>
      </c>
      <c r="C27" s="42"/>
      <c r="D27" s="43"/>
      <c r="E27" s="43"/>
      <c r="F27" s="110">
        <f t="shared" ref="F27" si="5">SUM(C27:E27)</f>
        <v>0</v>
      </c>
      <c r="G27" s="108">
        <v>44727</v>
      </c>
      <c r="H27" s="41">
        <f>+B27</f>
        <v>49216.86</v>
      </c>
      <c r="I27" s="99" t="s">
        <v>48</v>
      </c>
      <c r="J27" s="101" t="s">
        <v>49</v>
      </c>
      <c r="K27" s="81" t="s">
        <v>54</v>
      </c>
      <c r="L27" s="67">
        <v>44727</v>
      </c>
      <c r="M27" s="76"/>
    </row>
    <row r="28" spans="1:13" x14ac:dyDescent="0.3">
      <c r="A28" s="50" t="s">
        <v>29</v>
      </c>
      <c r="B28" s="111">
        <f>SUM(B29:B30)</f>
        <v>217287.56</v>
      </c>
      <c r="C28" s="104">
        <f>SUM(C29:C30)</f>
        <v>0</v>
      </c>
      <c r="D28" s="105">
        <f>SUM(D29:D30)</f>
        <v>0</v>
      </c>
      <c r="E28" s="105">
        <f>SUM(E29:E30)</f>
        <v>0</v>
      </c>
      <c r="F28" s="120">
        <f>SUM(F29:F30)</f>
        <v>0</v>
      </c>
      <c r="G28" s="54"/>
      <c r="H28" s="109">
        <f>SUM(H29:H30)</f>
        <v>217287.56</v>
      </c>
      <c r="I28" s="55"/>
      <c r="J28" s="56"/>
      <c r="K28" s="57"/>
      <c r="L28" s="58"/>
      <c r="M28" s="83"/>
    </row>
    <row r="29" spans="1:13" x14ac:dyDescent="0.3">
      <c r="A29" s="37" t="s">
        <v>29</v>
      </c>
      <c r="B29" s="60">
        <v>125967.3</v>
      </c>
      <c r="C29" s="61"/>
      <c r="D29" s="62"/>
      <c r="E29" s="62"/>
      <c r="F29" s="63"/>
      <c r="G29" s="122">
        <v>44757</v>
      </c>
      <c r="H29" s="60">
        <f>+B29</f>
        <v>125967.3</v>
      </c>
      <c r="I29" s="99" t="s">
        <v>48</v>
      </c>
      <c r="J29" s="101" t="s">
        <v>49</v>
      </c>
      <c r="K29" s="81" t="s">
        <v>54</v>
      </c>
      <c r="L29" s="67">
        <v>44757</v>
      </c>
      <c r="M29" s="68"/>
    </row>
    <row r="30" spans="1:13" x14ac:dyDescent="0.3">
      <c r="A30" s="40" t="s">
        <v>29</v>
      </c>
      <c r="B30" s="41">
        <v>91320.26</v>
      </c>
      <c r="C30" s="42"/>
      <c r="D30" s="43"/>
      <c r="E30" s="43"/>
      <c r="F30" s="44"/>
      <c r="G30" s="114">
        <v>44757</v>
      </c>
      <c r="H30" s="60">
        <f>+B30</f>
        <v>91320.26</v>
      </c>
      <c r="I30" s="99" t="s">
        <v>48</v>
      </c>
      <c r="J30" s="101" t="s">
        <v>49</v>
      </c>
      <c r="K30" s="81" t="s">
        <v>54</v>
      </c>
      <c r="L30" s="67">
        <v>44757</v>
      </c>
      <c r="M30" s="49"/>
    </row>
    <row r="31" spans="1:13" x14ac:dyDescent="0.3">
      <c r="A31" s="50" t="s">
        <v>30</v>
      </c>
      <c r="B31" s="103">
        <f>SUM(B32:B33)</f>
        <v>220274.61</v>
      </c>
      <c r="C31" s="104">
        <f>SUM(C32:C33)</f>
        <v>0</v>
      </c>
      <c r="D31" s="105">
        <f>SUM(D32:D33)</f>
        <v>0</v>
      </c>
      <c r="E31" s="105">
        <f>SUM(E32:E33)</f>
        <v>0</v>
      </c>
      <c r="F31" s="106">
        <f>SUM(C31:E31)</f>
        <v>0</v>
      </c>
      <c r="G31" s="54"/>
      <c r="H31" s="109">
        <f>SUM(H32:H33)</f>
        <v>220274.61</v>
      </c>
      <c r="I31" s="55"/>
      <c r="J31" s="56"/>
      <c r="K31" s="57"/>
      <c r="L31" s="58"/>
      <c r="M31" s="59"/>
    </row>
    <row r="32" spans="1:13" x14ac:dyDescent="0.3">
      <c r="A32" s="37" t="s">
        <v>30</v>
      </c>
      <c r="B32" s="60">
        <v>128109.19</v>
      </c>
      <c r="C32" s="61"/>
      <c r="D32" s="62"/>
      <c r="E32" s="62"/>
      <c r="F32" s="63"/>
      <c r="G32" s="122">
        <v>44788</v>
      </c>
      <c r="H32" s="60">
        <f>+B32</f>
        <v>128109.19</v>
      </c>
      <c r="I32" s="99" t="s">
        <v>48</v>
      </c>
      <c r="J32" s="101" t="s">
        <v>49</v>
      </c>
      <c r="K32" s="81" t="s">
        <v>54</v>
      </c>
      <c r="L32" s="67">
        <v>44788</v>
      </c>
      <c r="M32" s="68"/>
    </row>
    <row r="33" spans="1:13" x14ac:dyDescent="0.3">
      <c r="A33" s="69" t="s">
        <v>30</v>
      </c>
      <c r="B33" s="70">
        <v>92165.42</v>
      </c>
      <c r="C33" s="71"/>
      <c r="D33" s="72"/>
      <c r="E33" s="72"/>
      <c r="F33" s="73"/>
      <c r="G33" s="125">
        <v>44788</v>
      </c>
      <c r="H33" s="70">
        <f>+B33</f>
        <v>92165.42</v>
      </c>
      <c r="I33" s="99" t="s">
        <v>48</v>
      </c>
      <c r="J33" s="101" t="s">
        <v>49</v>
      </c>
      <c r="K33" s="81" t="s">
        <v>54</v>
      </c>
      <c r="L33" s="75">
        <v>44788</v>
      </c>
      <c r="M33" s="76"/>
    </row>
    <row r="34" spans="1:13" x14ac:dyDescent="0.3">
      <c r="A34" s="77" t="s">
        <v>31</v>
      </c>
      <c r="B34" s="111">
        <f>SUM(B35:B36)</f>
        <v>220313.31</v>
      </c>
      <c r="C34" s="118">
        <f>SUM(C35:C36)</f>
        <v>0</v>
      </c>
      <c r="D34" s="119">
        <f>SUM(D35:D36)</f>
        <v>0</v>
      </c>
      <c r="E34" s="119">
        <f>SUM(E35:E36)</f>
        <v>0</v>
      </c>
      <c r="F34" s="121">
        <f>SUM(C34:E34)</f>
        <v>0</v>
      </c>
      <c r="G34" s="80"/>
      <c r="H34" s="112">
        <f>SUM(H35:H36)</f>
        <v>220313.31</v>
      </c>
      <c r="I34" s="55"/>
      <c r="J34" s="56"/>
      <c r="K34" s="57"/>
      <c r="L34" s="82"/>
      <c r="M34" s="83"/>
    </row>
    <row r="35" spans="1:13" x14ac:dyDescent="0.3">
      <c r="A35" s="37" t="s">
        <v>31</v>
      </c>
      <c r="B35" s="60">
        <v>127881.11</v>
      </c>
      <c r="C35" s="61"/>
      <c r="D35" s="62"/>
      <c r="E35" s="62"/>
      <c r="F35" s="63"/>
      <c r="G35" s="122">
        <v>44818</v>
      </c>
      <c r="H35" s="60">
        <f>+B35</f>
        <v>127881.11</v>
      </c>
      <c r="I35" s="99" t="s">
        <v>48</v>
      </c>
      <c r="J35" s="101" t="s">
        <v>49</v>
      </c>
      <c r="K35" s="81" t="s">
        <v>54</v>
      </c>
      <c r="L35" s="67">
        <v>44819</v>
      </c>
      <c r="M35" s="68"/>
    </row>
    <row r="36" spans="1:13" x14ac:dyDescent="0.3">
      <c r="A36" s="40" t="s">
        <v>31</v>
      </c>
      <c r="B36" s="41">
        <v>92432.2</v>
      </c>
      <c r="C36" s="42"/>
      <c r="D36" s="43"/>
      <c r="E36" s="43"/>
      <c r="F36" s="44"/>
      <c r="G36" s="122">
        <v>44818</v>
      </c>
      <c r="H36" s="60">
        <f>+B36</f>
        <v>92432.2</v>
      </c>
      <c r="I36" s="99" t="s">
        <v>48</v>
      </c>
      <c r="J36" s="101" t="s">
        <v>49</v>
      </c>
      <c r="K36" s="81" t="s">
        <v>54</v>
      </c>
      <c r="L36" s="48">
        <v>44819</v>
      </c>
      <c r="M36" s="49"/>
    </row>
    <row r="37" spans="1:13" x14ac:dyDescent="0.3">
      <c r="A37" s="50" t="s">
        <v>32</v>
      </c>
      <c r="B37" s="103">
        <f>SUM(B38:B39)</f>
        <v>218982.79</v>
      </c>
      <c r="C37" s="104">
        <f>SUM(C38:C39)</f>
        <v>0</v>
      </c>
      <c r="D37" s="105">
        <f>SUM(D38:D39)</f>
        <v>0</v>
      </c>
      <c r="E37" s="105">
        <f>SUM(E38:E39)</f>
        <v>0</v>
      </c>
      <c r="F37" s="106">
        <f t="shared" ref="F37:F45" si="6">SUM(C37:E37)</f>
        <v>0</v>
      </c>
      <c r="G37" s="54"/>
      <c r="H37" s="109">
        <f>SUM(H38:H39)</f>
        <v>218982.79</v>
      </c>
      <c r="I37" s="55"/>
      <c r="J37" s="56"/>
      <c r="K37" s="57"/>
      <c r="L37" s="58"/>
      <c r="M37" s="59"/>
    </row>
    <row r="38" spans="1:13" x14ac:dyDescent="0.3">
      <c r="A38" s="37" t="s">
        <v>32</v>
      </c>
      <c r="B38" s="60">
        <v>123860.88</v>
      </c>
      <c r="C38" s="61"/>
      <c r="D38" s="62"/>
      <c r="E38" s="62"/>
      <c r="F38" s="107">
        <f t="shared" si="6"/>
        <v>0</v>
      </c>
      <c r="G38" s="122">
        <v>44847</v>
      </c>
      <c r="H38" s="60">
        <f>+B38</f>
        <v>123860.88</v>
      </c>
      <c r="I38" s="99" t="s">
        <v>48</v>
      </c>
      <c r="J38" s="101" t="s">
        <v>49</v>
      </c>
      <c r="K38" s="81" t="s">
        <v>54</v>
      </c>
      <c r="L38" s="67">
        <v>44819</v>
      </c>
      <c r="M38" s="68"/>
    </row>
    <row r="39" spans="1:13" x14ac:dyDescent="0.3">
      <c r="A39" s="69" t="s">
        <v>32</v>
      </c>
      <c r="B39" s="70">
        <v>95121.91</v>
      </c>
      <c r="C39" s="71"/>
      <c r="D39" s="72"/>
      <c r="E39" s="72"/>
      <c r="F39" s="110">
        <f t="shared" si="6"/>
        <v>0</v>
      </c>
      <c r="G39" s="125">
        <v>44847</v>
      </c>
      <c r="H39" s="70">
        <f>+B39</f>
        <v>95121.91</v>
      </c>
      <c r="I39" s="99" t="s">
        <v>48</v>
      </c>
      <c r="J39" s="101" t="s">
        <v>49</v>
      </c>
      <c r="K39" s="81" t="s">
        <v>54</v>
      </c>
      <c r="L39" s="48">
        <v>44819</v>
      </c>
      <c r="M39" s="76"/>
    </row>
    <row r="40" spans="1:13" x14ac:dyDescent="0.3">
      <c r="A40" s="77" t="s">
        <v>33</v>
      </c>
      <c r="B40" s="111">
        <f>SUM(B41:B42)</f>
        <v>205407.78999999998</v>
      </c>
      <c r="C40" s="118">
        <f>SUM(C41:C42)</f>
        <v>0</v>
      </c>
      <c r="D40" s="119">
        <f>SUM(D41:D42)</f>
        <v>0</v>
      </c>
      <c r="E40" s="119">
        <f>SUM(E41:E42)</f>
        <v>0</v>
      </c>
      <c r="F40" s="106">
        <f t="shared" si="6"/>
        <v>0</v>
      </c>
      <c r="G40" s="80"/>
      <c r="H40" s="112">
        <f>SUM(H41:H42)</f>
        <v>205407.78999999998</v>
      </c>
      <c r="I40" s="55"/>
      <c r="J40" s="56"/>
      <c r="K40" s="57"/>
      <c r="L40" s="58"/>
      <c r="M40" s="83"/>
    </row>
    <row r="41" spans="1:13" x14ac:dyDescent="0.3">
      <c r="A41" s="37" t="s">
        <v>33</v>
      </c>
      <c r="B41" s="60">
        <v>122700.29</v>
      </c>
      <c r="C41" s="61"/>
      <c r="D41" s="62"/>
      <c r="E41" s="62"/>
      <c r="F41" s="107">
        <f t="shared" si="6"/>
        <v>0</v>
      </c>
      <c r="G41" s="122">
        <v>44880</v>
      </c>
      <c r="H41" s="60">
        <f>+B41</f>
        <v>122700.29</v>
      </c>
      <c r="I41" s="99" t="s">
        <v>48</v>
      </c>
      <c r="J41" s="101" t="s">
        <v>49</v>
      </c>
      <c r="K41" s="81" t="s">
        <v>54</v>
      </c>
      <c r="L41" s="67">
        <v>44880</v>
      </c>
      <c r="M41" s="68"/>
    </row>
    <row r="42" spans="1:13" x14ac:dyDescent="0.3">
      <c r="A42" s="40" t="s">
        <v>33</v>
      </c>
      <c r="B42" s="41">
        <v>82707.5</v>
      </c>
      <c r="C42" s="42"/>
      <c r="D42" s="43"/>
      <c r="E42" s="43"/>
      <c r="F42" s="107">
        <f t="shared" si="6"/>
        <v>0</v>
      </c>
      <c r="G42" s="122">
        <v>44880</v>
      </c>
      <c r="H42" s="60">
        <f>+B42</f>
        <v>82707.5</v>
      </c>
      <c r="I42" s="99" t="s">
        <v>48</v>
      </c>
      <c r="J42" s="101" t="s">
        <v>49</v>
      </c>
      <c r="K42" s="81" t="s">
        <v>54</v>
      </c>
      <c r="L42" s="48">
        <v>44880</v>
      </c>
      <c r="M42" s="49"/>
    </row>
    <row r="43" spans="1:13" x14ac:dyDescent="0.3">
      <c r="A43" s="50" t="s">
        <v>34</v>
      </c>
      <c r="B43" s="103">
        <f>SUM(B44:B45)</f>
        <v>206230.26</v>
      </c>
      <c r="C43" s="104">
        <f>SUM(C44:C45)</f>
        <v>0</v>
      </c>
      <c r="D43" s="105">
        <f>SUM(D44:D45)</f>
        <v>0</v>
      </c>
      <c r="E43" s="105">
        <f>SUM(E44:E45)</f>
        <v>0</v>
      </c>
      <c r="F43" s="106">
        <f t="shared" si="6"/>
        <v>0</v>
      </c>
      <c r="G43" s="54"/>
      <c r="H43" s="109">
        <f>SUM(H44:H45)</f>
        <v>206230.26</v>
      </c>
      <c r="I43" s="55"/>
      <c r="J43" s="56"/>
      <c r="K43" s="57"/>
      <c r="L43" s="58"/>
      <c r="M43" s="59"/>
    </row>
    <row r="44" spans="1:13" x14ac:dyDescent="0.3">
      <c r="A44" s="69" t="s">
        <v>34</v>
      </c>
      <c r="B44" s="70">
        <v>119053.07</v>
      </c>
      <c r="C44" s="71"/>
      <c r="D44" s="72"/>
      <c r="E44" s="72"/>
      <c r="F44" s="144">
        <f t="shared" si="6"/>
        <v>0</v>
      </c>
      <c r="G44" s="125">
        <v>44909</v>
      </c>
      <c r="H44" s="70">
        <f>+B44</f>
        <v>119053.07</v>
      </c>
      <c r="I44" s="145" t="s">
        <v>48</v>
      </c>
      <c r="J44" s="146" t="s">
        <v>49</v>
      </c>
      <c r="K44" s="199" t="s">
        <v>54</v>
      </c>
      <c r="L44" s="75">
        <v>44910</v>
      </c>
      <c r="M44" s="76"/>
    </row>
    <row r="45" spans="1:13" x14ac:dyDescent="0.3">
      <c r="A45" s="200" t="s">
        <v>34</v>
      </c>
      <c r="B45" s="201">
        <v>87177.19</v>
      </c>
      <c r="C45" s="202"/>
      <c r="D45" s="203"/>
      <c r="E45" s="204"/>
      <c r="F45" s="217">
        <f t="shared" si="6"/>
        <v>0</v>
      </c>
      <c r="G45" s="206">
        <v>44909</v>
      </c>
      <c r="H45" s="201">
        <f>+B45</f>
        <v>87177.19</v>
      </c>
      <c r="I45" s="157" t="s">
        <v>48</v>
      </c>
      <c r="J45" s="158" t="s">
        <v>49</v>
      </c>
      <c r="K45" s="208" t="s">
        <v>54</v>
      </c>
      <c r="L45" s="218">
        <v>44910</v>
      </c>
      <c r="M45" s="212"/>
    </row>
    <row r="46" spans="1:13" ht="22.5" customHeight="1" thickBot="1" x14ac:dyDescent="0.35">
      <c r="A46" s="88" t="s">
        <v>35</v>
      </c>
      <c r="B46" s="138">
        <f>SUM(B10+B13+B16+B19+B22+B25+B28+B31+B34+B37+B40+B43)</f>
        <v>2056379.01</v>
      </c>
      <c r="C46" s="138">
        <f t="shared" ref="C46:F46" si="7">SUM(C10+C13+C16+C19+C22+C25+C28+C31+C34+C37+C40+C43)</f>
        <v>0</v>
      </c>
      <c r="D46" s="138">
        <f t="shared" si="7"/>
        <v>0</v>
      </c>
      <c r="E46" s="138">
        <f t="shared" si="7"/>
        <v>0</v>
      </c>
      <c r="F46" s="213">
        <f t="shared" si="7"/>
        <v>0</v>
      </c>
      <c r="G46" s="214"/>
      <c r="H46" s="138">
        <f>SUM(H10+H13+H16+H19+H22+H25+H28+H31+H34+H37+H40+H43)</f>
        <v>2056379.01</v>
      </c>
      <c r="I46" s="215"/>
      <c r="J46" s="214"/>
      <c r="K46" s="214"/>
      <c r="L46" s="214"/>
      <c r="M46" s="216"/>
    </row>
    <row r="47" spans="1:13" x14ac:dyDescent="0.3">
      <c r="A47" s="9"/>
      <c r="B47" s="9"/>
      <c r="C47" s="9"/>
      <c r="D47" s="9"/>
      <c r="G47" s="10"/>
    </row>
    <row r="48" spans="1:13" x14ac:dyDescent="0.3">
      <c r="A48" s="9"/>
      <c r="B48" s="9"/>
      <c r="C48" s="9"/>
      <c r="D48" s="9"/>
      <c r="G48" s="10"/>
    </row>
  </sheetData>
  <mergeCells count="15">
    <mergeCell ref="L1:M1"/>
    <mergeCell ref="A3:M3"/>
    <mergeCell ref="I7:J7"/>
    <mergeCell ref="K7:L7"/>
    <mergeCell ref="A2:K2"/>
    <mergeCell ref="J1:K1"/>
    <mergeCell ref="A4:L4"/>
    <mergeCell ref="A5:L5"/>
    <mergeCell ref="M8:M9"/>
    <mergeCell ref="A8:A9"/>
    <mergeCell ref="B8:B9"/>
    <mergeCell ref="C8:F8"/>
    <mergeCell ref="G8:H8"/>
    <mergeCell ref="I8:J8"/>
    <mergeCell ref="K8:L8"/>
  </mergeCells>
  <pageMargins left="0.23622047244094491" right="0.23622047244094491" top="0.74803149606299213" bottom="0.74803149606299213" header="0.31496062992125984" footer="0.31496062992125984"/>
  <pageSetup scale="78" fitToHeight="2" orientation="landscape" r:id="rId1"/>
  <headerFooter>
    <oddHeader>&amp;L&amp;G&amp;R&amp;G</oddHeader>
    <oddFooter>&amp;C&amp;P de &amp;N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Normal="100" workbookViewId="0">
      <pane ySplit="9" topLeftCell="A10" activePane="bottomLeft" state="frozen"/>
      <selection activeCell="C31" sqref="C31"/>
      <selection pane="bottomLeft" activeCell="A45" sqref="A45:XFD99"/>
    </sheetView>
  </sheetViews>
  <sheetFormatPr baseColWidth="10" defaultColWidth="11.44140625" defaultRowHeight="13.8" x14ac:dyDescent="0.3"/>
  <cols>
    <col min="1" max="1" width="11.44140625" style="2"/>
    <col min="2" max="2" width="15.44140625" style="2" bestFit="1" customWidth="1"/>
    <col min="3" max="3" width="11.44140625" style="2"/>
    <col min="4" max="4" width="12" style="2" customWidth="1"/>
    <col min="5" max="5" width="12.109375" style="2" customWidth="1"/>
    <col min="6" max="7" width="11.44140625" style="2"/>
    <col min="8" max="8" width="14.44140625" style="2" bestFit="1" customWidth="1"/>
    <col min="9" max="9" width="12.33203125" style="2" customWidth="1"/>
    <col min="10" max="10" width="17.5546875" style="2" customWidth="1"/>
    <col min="11" max="12" width="11.44140625" style="2"/>
    <col min="13" max="13" width="14.44140625" style="2" customWidth="1"/>
    <col min="14" max="16384" width="11.44140625" style="2"/>
  </cols>
  <sheetData>
    <row r="1" spans="1:13" ht="18" customHeight="1" x14ac:dyDescent="0.3">
      <c r="A1" s="19"/>
      <c r="B1" s="19"/>
      <c r="C1" s="19"/>
      <c r="D1" s="19"/>
      <c r="E1" s="19"/>
      <c r="F1" s="19"/>
      <c r="G1" s="20"/>
      <c r="H1" s="20"/>
      <c r="I1" s="20"/>
      <c r="J1" s="236" t="s">
        <v>57</v>
      </c>
      <c r="K1" s="236"/>
      <c r="L1" s="236"/>
      <c r="M1" s="236"/>
    </row>
    <row r="2" spans="1:13" ht="14.4" x14ac:dyDescent="0.3">
      <c r="A2" s="248" t="s">
        <v>47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17"/>
      <c r="M2" s="18"/>
    </row>
    <row r="3" spans="1:13" ht="14.4" x14ac:dyDescent="0.3">
      <c r="A3" s="237" t="s">
        <v>36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ht="14.4" x14ac:dyDescent="0.3">
      <c r="A4" s="247" t="s">
        <v>55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18"/>
    </row>
    <row r="5" spans="1:13" ht="14.25" customHeight="1" x14ac:dyDescent="0.3">
      <c r="A5" s="22" t="s">
        <v>45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18"/>
    </row>
    <row r="6" spans="1:13" ht="14.4" thickBot="1" x14ac:dyDescent="0.35">
      <c r="A6" s="4"/>
      <c r="B6" s="4"/>
      <c r="C6" s="5"/>
      <c r="D6" s="5"/>
      <c r="E6" s="5"/>
      <c r="F6" s="5"/>
      <c r="G6" s="6"/>
      <c r="H6" s="6"/>
      <c r="I6" s="6"/>
      <c r="J6" s="7"/>
      <c r="K6" s="8"/>
      <c r="L6" s="3"/>
      <c r="M6" s="4"/>
    </row>
    <row r="7" spans="1:13" ht="14.4" hidden="1" thickBot="1" x14ac:dyDescent="0.35">
      <c r="A7" s="89" t="s">
        <v>0</v>
      </c>
      <c r="B7" s="89" t="s">
        <v>3</v>
      </c>
      <c r="C7" s="89" t="s">
        <v>1</v>
      </c>
      <c r="D7" s="89" t="s">
        <v>2</v>
      </c>
      <c r="E7" s="89" t="s">
        <v>4</v>
      </c>
      <c r="F7" s="89" t="s">
        <v>5</v>
      </c>
      <c r="G7" s="89" t="s">
        <v>6</v>
      </c>
      <c r="H7" s="89" t="s">
        <v>7</v>
      </c>
      <c r="I7" s="238" t="s">
        <v>9</v>
      </c>
      <c r="J7" s="238"/>
      <c r="K7" s="239" t="s">
        <v>10</v>
      </c>
      <c r="L7" s="239"/>
      <c r="M7" s="89" t="s">
        <v>11</v>
      </c>
    </row>
    <row r="8" spans="1:13" ht="15.75" customHeight="1" x14ac:dyDescent="0.3">
      <c r="A8" s="234" t="s">
        <v>12</v>
      </c>
      <c r="B8" s="234" t="s">
        <v>13</v>
      </c>
      <c r="C8" s="240" t="s">
        <v>8</v>
      </c>
      <c r="D8" s="241"/>
      <c r="E8" s="241"/>
      <c r="F8" s="242"/>
      <c r="G8" s="243" t="s">
        <v>14</v>
      </c>
      <c r="H8" s="244"/>
      <c r="I8" s="245" t="s">
        <v>15</v>
      </c>
      <c r="J8" s="246"/>
      <c r="K8" s="232" t="s">
        <v>16</v>
      </c>
      <c r="L8" s="233"/>
      <c r="M8" s="234" t="s">
        <v>17</v>
      </c>
    </row>
    <row r="9" spans="1:13" ht="30" customHeight="1" thickBot="1" x14ac:dyDescent="0.35">
      <c r="A9" s="235"/>
      <c r="B9" s="235"/>
      <c r="C9" s="23" t="s">
        <v>38</v>
      </c>
      <c r="D9" s="23" t="s">
        <v>39</v>
      </c>
      <c r="E9" s="23" t="s">
        <v>18</v>
      </c>
      <c r="F9" s="24" t="s">
        <v>19</v>
      </c>
      <c r="G9" s="25" t="s">
        <v>12</v>
      </c>
      <c r="H9" s="26" t="s">
        <v>20</v>
      </c>
      <c r="I9" s="25" t="s">
        <v>37</v>
      </c>
      <c r="J9" s="27" t="s">
        <v>21</v>
      </c>
      <c r="K9" s="28" t="s">
        <v>22</v>
      </c>
      <c r="L9" s="29" t="s">
        <v>12</v>
      </c>
      <c r="M9" s="235"/>
    </row>
    <row r="10" spans="1:13" x14ac:dyDescent="0.3">
      <c r="A10" s="30" t="s">
        <v>23</v>
      </c>
      <c r="B10" s="133">
        <f>SUM(B11)</f>
        <v>0</v>
      </c>
      <c r="C10" s="130">
        <f>SUM(C11)</f>
        <v>0</v>
      </c>
      <c r="D10" s="131">
        <f>SUM(D11)</f>
        <v>0</v>
      </c>
      <c r="E10" s="134">
        <f>SUM(E11)</f>
        <v>0</v>
      </c>
      <c r="F10" s="135">
        <f>SUM(F11)</f>
        <v>0</v>
      </c>
      <c r="G10" s="31"/>
      <c r="H10" s="154">
        <f>SUM(H11)</f>
        <v>0</v>
      </c>
      <c r="I10" s="32"/>
      <c r="J10" s="33"/>
      <c r="K10" s="34"/>
      <c r="L10" s="35"/>
      <c r="M10" s="36"/>
    </row>
    <row r="11" spans="1:13" x14ac:dyDescent="0.3">
      <c r="A11" s="40" t="s">
        <v>23</v>
      </c>
      <c r="B11" s="94"/>
      <c r="C11" s="38"/>
      <c r="D11" s="91"/>
      <c r="E11" s="92"/>
      <c r="F11" s="102">
        <f>SUM(C11:E11)</f>
        <v>0</v>
      </c>
      <c r="G11" s="97"/>
      <c r="H11" s="117">
        <f>+B11</f>
        <v>0</v>
      </c>
      <c r="I11" s="99"/>
      <c r="J11" s="101"/>
      <c r="K11" s="66"/>
      <c r="L11" s="67"/>
      <c r="M11" s="93"/>
    </row>
    <row r="12" spans="1:13" x14ac:dyDescent="0.3">
      <c r="A12" s="50" t="s">
        <v>24</v>
      </c>
      <c r="B12" s="103">
        <f>SUM(B13:B14)</f>
        <v>6558938.4000000004</v>
      </c>
      <c r="C12" s="103">
        <f t="shared" ref="C12:F12" si="0">SUM(C13:C14)</f>
        <v>0</v>
      </c>
      <c r="D12" s="103">
        <f t="shared" si="0"/>
        <v>0</v>
      </c>
      <c r="E12" s="103">
        <f t="shared" si="0"/>
        <v>0</v>
      </c>
      <c r="F12" s="103">
        <f t="shared" si="0"/>
        <v>0</v>
      </c>
      <c r="G12" s="54"/>
      <c r="H12" s="109">
        <f>SUM(H13:H14)</f>
        <v>6558938.4000000004</v>
      </c>
      <c r="I12" s="55"/>
      <c r="J12" s="56"/>
      <c r="K12" s="57"/>
      <c r="L12" s="58"/>
      <c r="M12" s="59"/>
    </row>
    <row r="13" spans="1:13" x14ac:dyDescent="0.3">
      <c r="A13" s="37" t="s">
        <v>24</v>
      </c>
      <c r="B13" s="41">
        <v>3279469.2</v>
      </c>
      <c r="C13" s="173"/>
      <c r="D13" s="174"/>
      <c r="E13" s="174"/>
      <c r="F13" s="175"/>
      <c r="G13" s="98">
        <v>44593</v>
      </c>
      <c r="H13" s="112">
        <f>+B13</f>
        <v>3279469.2</v>
      </c>
      <c r="I13" s="99" t="s">
        <v>50</v>
      </c>
      <c r="J13" s="101" t="s">
        <v>51</v>
      </c>
      <c r="K13" s="66" t="s">
        <v>54</v>
      </c>
      <c r="L13" s="67">
        <v>44620</v>
      </c>
      <c r="M13" s="83"/>
    </row>
    <row r="14" spans="1:13" x14ac:dyDescent="0.3">
      <c r="A14" s="37" t="s">
        <v>24</v>
      </c>
      <c r="B14" s="41">
        <v>3279469.2</v>
      </c>
      <c r="C14" s="61"/>
      <c r="D14" s="62"/>
      <c r="E14" s="62"/>
      <c r="F14" s="107">
        <f t="shared" ref="F14:F22" si="1">SUM(C14:E14)</f>
        <v>0</v>
      </c>
      <c r="G14" s="98">
        <v>44620</v>
      </c>
      <c r="H14" s="60">
        <f>+B14</f>
        <v>3279469.2</v>
      </c>
      <c r="I14" s="99" t="s">
        <v>50</v>
      </c>
      <c r="J14" s="101" t="s">
        <v>51</v>
      </c>
      <c r="K14" s="66" t="s">
        <v>54</v>
      </c>
      <c r="L14" s="67">
        <v>44620</v>
      </c>
      <c r="M14" s="68"/>
    </row>
    <row r="15" spans="1:13" x14ac:dyDescent="0.3">
      <c r="A15" s="77" t="s">
        <v>25</v>
      </c>
      <c r="B15" s="103">
        <f>SUM(B16:B16)</f>
        <v>3279469.2</v>
      </c>
      <c r="C15" s="104">
        <f>SUM(C16:C16)</f>
        <v>0</v>
      </c>
      <c r="D15" s="105">
        <f>SUM(D16:D16)</f>
        <v>0</v>
      </c>
      <c r="E15" s="105">
        <f>SUM(E16:E16)</f>
        <v>0</v>
      </c>
      <c r="F15" s="106">
        <f t="shared" si="1"/>
        <v>0</v>
      </c>
      <c r="G15" s="54"/>
      <c r="H15" s="109">
        <f>SUM(H16:H16)</f>
        <v>3279469.2</v>
      </c>
      <c r="I15" s="55"/>
      <c r="J15" s="56"/>
      <c r="K15" s="57"/>
      <c r="L15" s="58"/>
      <c r="M15" s="59"/>
    </row>
    <row r="16" spans="1:13" x14ac:dyDescent="0.3">
      <c r="A16" s="37" t="s">
        <v>25</v>
      </c>
      <c r="B16" s="41">
        <v>3279469.2</v>
      </c>
      <c r="C16" s="61"/>
      <c r="D16" s="62"/>
      <c r="E16" s="62"/>
      <c r="F16" s="107">
        <f t="shared" si="1"/>
        <v>0</v>
      </c>
      <c r="G16" s="98">
        <v>44651</v>
      </c>
      <c r="H16" s="60">
        <f>+B16</f>
        <v>3279469.2</v>
      </c>
      <c r="I16" s="99" t="s">
        <v>50</v>
      </c>
      <c r="J16" s="101" t="s">
        <v>51</v>
      </c>
      <c r="K16" s="66" t="s">
        <v>54</v>
      </c>
      <c r="L16" s="67">
        <v>44651</v>
      </c>
      <c r="M16" s="68"/>
    </row>
    <row r="17" spans="1:13" x14ac:dyDescent="0.3">
      <c r="A17" s="50" t="s">
        <v>26</v>
      </c>
      <c r="B17" s="103">
        <f>SUM(B18:B18)</f>
        <v>3279469.2</v>
      </c>
      <c r="C17" s="104">
        <f>SUM(C18:C18)</f>
        <v>0</v>
      </c>
      <c r="D17" s="105">
        <f>SUM(D18:D18)</f>
        <v>0</v>
      </c>
      <c r="E17" s="105">
        <f>SUM(E18:E18)</f>
        <v>0</v>
      </c>
      <c r="F17" s="106">
        <f t="shared" si="1"/>
        <v>0</v>
      </c>
      <c r="G17" s="54"/>
      <c r="H17" s="109">
        <f>SUM(H18:H18)</f>
        <v>3279469.2</v>
      </c>
      <c r="I17" s="55"/>
      <c r="J17" s="56"/>
      <c r="K17" s="57"/>
      <c r="L17" s="58"/>
      <c r="M17" s="59"/>
    </row>
    <row r="18" spans="1:13" x14ac:dyDescent="0.3">
      <c r="A18" s="37" t="s">
        <v>26</v>
      </c>
      <c r="B18" s="70">
        <v>3279469.2</v>
      </c>
      <c r="C18" s="61"/>
      <c r="D18" s="62"/>
      <c r="E18" s="62"/>
      <c r="F18" s="107">
        <f t="shared" si="1"/>
        <v>0</v>
      </c>
      <c r="G18" s="108">
        <v>44681</v>
      </c>
      <c r="H18" s="60">
        <f>+B18</f>
        <v>3279469.2</v>
      </c>
      <c r="I18" s="99" t="s">
        <v>50</v>
      </c>
      <c r="J18" s="101" t="s">
        <v>51</v>
      </c>
      <c r="K18" s="66" t="s">
        <v>54</v>
      </c>
      <c r="L18" s="67">
        <v>44681</v>
      </c>
      <c r="M18" s="68"/>
    </row>
    <row r="19" spans="1:13" x14ac:dyDescent="0.3">
      <c r="A19" s="50" t="s">
        <v>27</v>
      </c>
      <c r="B19" s="103">
        <f>SUM(B20:B20)</f>
        <v>3279469.2</v>
      </c>
      <c r="C19" s="104">
        <f>SUM(C20:C20)</f>
        <v>0</v>
      </c>
      <c r="D19" s="105">
        <f>SUM(D20:D20)</f>
        <v>0</v>
      </c>
      <c r="E19" s="105">
        <f>SUM(E20:E20)</f>
        <v>0</v>
      </c>
      <c r="F19" s="106">
        <f t="shared" si="1"/>
        <v>0</v>
      </c>
      <c r="G19" s="54"/>
      <c r="H19" s="109">
        <f>SUM(H20:H20)</f>
        <v>3279469.2</v>
      </c>
      <c r="I19" s="55"/>
      <c r="J19" s="56"/>
      <c r="K19" s="57"/>
      <c r="L19" s="58"/>
      <c r="M19" s="59"/>
    </row>
    <row r="20" spans="1:13" x14ac:dyDescent="0.3">
      <c r="A20" s="37" t="s">
        <v>27</v>
      </c>
      <c r="B20" s="41">
        <v>3279469.2</v>
      </c>
      <c r="C20" s="61"/>
      <c r="D20" s="62"/>
      <c r="E20" s="62"/>
      <c r="F20" s="107">
        <f t="shared" si="1"/>
        <v>0</v>
      </c>
      <c r="G20" s="98">
        <v>44712</v>
      </c>
      <c r="H20" s="60">
        <f>+B20</f>
        <v>3279469.2</v>
      </c>
      <c r="I20" s="99" t="s">
        <v>50</v>
      </c>
      <c r="J20" s="101" t="s">
        <v>51</v>
      </c>
      <c r="K20" s="66" t="s">
        <v>54</v>
      </c>
      <c r="L20" s="67">
        <v>44712</v>
      </c>
      <c r="M20" s="68"/>
    </row>
    <row r="21" spans="1:13" x14ac:dyDescent="0.3">
      <c r="A21" s="50" t="s">
        <v>28</v>
      </c>
      <c r="B21" s="103">
        <f>SUM(B22:B22)</f>
        <v>3279469.2</v>
      </c>
      <c r="C21" s="104">
        <f>SUM(C22:C22)</f>
        <v>0</v>
      </c>
      <c r="D21" s="105">
        <f>SUM(D22:D22)</f>
        <v>0</v>
      </c>
      <c r="E21" s="105">
        <f>SUM(E22:E22)</f>
        <v>0</v>
      </c>
      <c r="F21" s="106">
        <f t="shared" si="1"/>
        <v>0</v>
      </c>
      <c r="G21" s="54"/>
      <c r="H21" s="109">
        <f>SUM(H22:H22)</f>
        <v>3279469.2</v>
      </c>
      <c r="I21" s="55"/>
      <c r="J21" s="56"/>
      <c r="K21" s="57"/>
      <c r="L21" s="58"/>
      <c r="M21" s="59"/>
    </row>
    <row r="22" spans="1:13" x14ac:dyDescent="0.3">
      <c r="A22" s="40" t="s">
        <v>28</v>
      </c>
      <c r="B22" s="70">
        <v>3279469.2</v>
      </c>
      <c r="C22" s="61"/>
      <c r="D22" s="72"/>
      <c r="E22" s="62"/>
      <c r="F22" s="144">
        <f t="shared" si="1"/>
        <v>0</v>
      </c>
      <c r="G22" s="108">
        <v>44742</v>
      </c>
      <c r="H22" s="60">
        <f>+B22</f>
        <v>3279469.2</v>
      </c>
      <c r="I22" s="99" t="s">
        <v>50</v>
      </c>
      <c r="J22" s="101" t="s">
        <v>51</v>
      </c>
      <c r="K22" s="66" t="s">
        <v>54</v>
      </c>
      <c r="L22" s="67">
        <v>44742</v>
      </c>
      <c r="M22" s="68"/>
    </row>
    <row r="23" spans="1:13" x14ac:dyDescent="0.3">
      <c r="A23" s="50" t="s">
        <v>29</v>
      </c>
      <c r="B23" s="111">
        <f>SUM(B24)</f>
        <v>3279469.2</v>
      </c>
      <c r="C23" s="104">
        <f>SUM(C24)</f>
        <v>0</v>
      </c>
      <c r="D23" s="119">
        <f>SUM(D24)</f>
        <v>0</v>
      </c>
      <c r="E23" s="105">
        <f>SUM(E24)</f>
        <v>0</v>
      </c>
      <c r="F23" s="121">
        <f t="shared" ref="F23:F31" si="2">SUM(C23:E23)</f>
        <v>0</v>
      </c>
      <c r="G23" s="54"/>
      <c r="H23" s="109">
        <f>SUM(H24)</f>
        <v>3279469.2</v>
      </c>
      <c r="I23" s="55"/>
      <c r="J23" s="56"/>
      <c r="K23" s="57"/>
      <c r="L23" s="58"/>
      <c r="M23" s="83"/>
    </row>
    <row r="24" spans="1:13" x14ac:dyDescent="0.3">
      <c r="A24" s="37" t="s">
        <v>29</v>
      </c>
      <c r="B24" s="60">
        <v>3279469.2</v>
      </c>
      <c r="C24" s="61"/>
      <c r="D24" s="62"/>
      <c r="E24" s="62"/>
      <c r="F24" s="107">
        <f t="shared" si="2"/>
        <v>0</v>
      </c>
      <c r="G24" s="108">
        <v>44771</v>
      </c>
      <c r="H24" s="60">
        <f>+B24</f>
        <v>3279469.2</v>
      </c>
      <c r="I24" s="99" t="s">
        <v>50</v>
      </c>
      <c r="J24" s="101" t="s">
        <v>51</v>
      </c>
      <c r="K24" s="180" t="s">
        <v>54</v>
      </c>
      <c r="L24" s="67">
        <v>44772</v>
      </c>
      <c r="M24" s="68"/>
    </row>
    <row r="25" spans="1:13" x14ac:dyDescent="0.3">
      <c r="A25" s="50" t="s">
        <v>30</v>
      </c>
      <c r="B25" s="103">
        <f>SUM(B26)</f>
        <v>3279469.2</v>
      </c>
      <c r="C25" s="104">
        <f>SUM(C26)</f>
        <v>0</v>
      </c>
      <c r="D25" s="105">
        <f>SUM(D26)</f>
        <v>0</v>
      </c>
      <c r="E25" s="105">
        <f>SUM(E26)</f>
        <v>0</v>
      </c>
      <c r="F25" s="106">
        <f t="shared" si="2"/>
        <v>0</v>
      </c>
      <c r="G25" s="54"/>
      <c r="H25" s="109">
        <f>SUM(H26)</f>
        <v>3279469.2</v>
      </c>
      <c r="I25" s="55"/>
      <c r="J25" s="56"/>
      <c r="K25" s="57"/>
      <c r="L25" s="58"/>
      <c r="M25" s="59"/>
    </row>
    <row r="26" spans="1:13" x14ac:dyDescent="0.3">
      <c r="A26" s="40" t="s">
        <v>30</v>
      </c>
      <c r="B26" s="60">
        <v>3279469.2</v>
      </c>
      <c r="C26" s="42"/>
      <c r="D26" s="43"/>
      <c r="E26" s="43"/>
      <c r="F26" s="110">
        <f t="shared" si="2"/>
        <v>0</v>
      </c>
      <c r="G26" s="108">
        <v>44804</v>
      </c>
      <c r="H26" s="41">
        <f>+B26</f>
        <v>3279469.2</v>
      </c>
      <c r="I26" s="99" t="s">
        <v>50</v>
      </c>
      <c r="J26" s="101" t="s">
        <v>51</v>
      </c>
      <c r="K26" s="66" t="s">
        <v>54</v>
      </c>
      <c r="L26" s="48">
        <v>44804</v>
      </c>
      <c r="M26" s="49"/>
    </row>
    <row r="27" spans="1:13" x14ac:dyDescent="0.3">
      <c r="A27" s="50" t="s">
        <v>31</v>
      </c>
      <c r="B27" s="103">
        <f>SUM(B28)</f>
        <v>3279469.2</v>
      </c>
      <c r="C27" s="104">
        <f>SUM(C28)</f>
        <v>0</v>
      </c>
      <c r="D27" s="105">
        <f>SUM(D28)</f>
        <v>0</v>
      </c>
      <c r="E27" s="105">
        <f>SUM(E28)</f>
        <v>0</v>
      </c>
      <c r="F27" s="106">
        <f t="shared" si="2"/>
        <v>0</v>
      </c>
      <c r="G27" s="54"/>
      <c r="H27" s="109">
        <f>SUM(H28)</f>
        <v>3279469.2</v>
      </c>
      <c r="I27" s="55"/>
      <c r="J27" s="56"/>
      <c r="K27" s="57"/>
      <c r="L27" s="58"/>
      <c r="M27" s="59"/>
    </row>
    <row r="28" spans="1:13" x14ac:dyDescent="0.3">
      <c r="A28" s="37" t="s">
        <v>31</v>
      </c>
      <c r="B28" s="60">
        <v>3279469.2</v>
      </c>
      <c r="C28" s="61"/>
      <c r="D28" s="62"/>
      <c r="E28" s="62"/>
      <c r="F28" s="107">
        <f t="shared" si="2"/>
        <v>0</v>
      </c>
      <c r="G28" s="108">
        <v>44834</v>
      </c>
      <c r="H28" s="60">
        <f>+B28</f>
        <v>3279469.2</v>
      </c>
      <c r="I28" s="99" t="s">
        <v>50</v>
      </c>
      <c r="J28" s="101" t="s">
        <v>51</v>
      </c>
      <c r="K28" s="66" t="s">
        <v>54</v>
      </c>
      <c r="L28" s="67">
        <v>44834</v>
      </c>
      <c r="M28" s="68"/>
    </row>
    <row r="29" spans="1:13" x14ac:dyDescent="0.3">
      <c r="A29" s="50" t="s">
        <v>32</v>
      </c>
      <c r="B29" s="109">
        <f>SUM(B30)</f>
        <v>3279469.2</v>
      </c>
      <c r="C29" s="126">
        <f>SUM(C30)</f>
        <v>0</v>
      </c>
      <c r="D29" s="127">
        <f>SUM(D30)</f>
        <v>0</v>
      </c>
      <c r="E29" s="127">
        <f>SUM(E30)</f>
        <v>0</v>
      </c>
      <c r="F29" s="128">
        <f t="shared" si="2"/>
        <v>0</v>
      </c>
      <c r="G29" s="54"/>
      <c r="H29" s="109">
        <f>SUM(H30)</f>
        <v>3279469.2</v>
      </c>
      <c r="I29" s="55"/>
      <c r="J29" s="56"/>
      <c r="K29" s="57"/>
      <c r="L29" s="58"/>
      <c r="M29" s="59"/>
    </row>
    <row r="30" spans="1:13" x14ac:dyDescent="0.3">
      <c r="A30" s="40" t="s">
        <v>32</v>
      </c>
      <c r="B30" s="41">
        <v>3279469.2</v>
      </c>
      <c r="C30" s="42"/>
      <c r="D30" s="43"/>
      <c r="E30" s="43"/>
      <c r="F30" s="110">
        <f t="shared" si="2"/>
        <v>0</v>
      </c>
      <c r="G30" s="108">
        <v>44865</v>
      </c>
      <c r="H30" s="41">
        <f>+B30</f>
        <v>3279469.2</v>
      </c>
      <c r="I30" s="99" t="s">
        <v>50</v>
      </c>
      <c r="J30" s="101" t="s">
        <v>51</v>
      </c>
      <c r="K30" s="66" t="s">
        <v>54</v>
      </c>
      <c r="L30" s="48">
        <v>44865</v>
      </c>
      <c r="M30" s="49"/>
    </row>
    <row r="31" spans="1:13" x14ac:dyDescent="0.3">
      <c r="A31" s="50" t="s">
        <v>33</v>
      </c>
      <c r="B31" s="103">
        <f>SUM(B32)</f>
        <v>0</v>
      </c>
      <c r="C31" s="104">
        <f>SUM(C32)</f>
        <v>0</v>
      </c>
      <c r="D31" s="105">
        <f>SUM(D32)</f>
        <v>0</v>
      </c>
      <c r="E31" s="105">
        <f>SUM(E32)</f>
        <v>0</v>
      </c>
      <c r="F31" s="106">
        <f t="shared" si="2"/>
        <v>0</v>
      </c>
      <c r="G31" s="54"/>
      <c r="H31" s="109">
        <f>SUM(H32)</f>
        <v>0</v>
      </c>
      <c r="I31" s="55"/>
      <c r="J31" s="56"/>
      <c r="K31" s="57"/>
      <c r="L31" s="58"/>
      <c r="M31" s="59"/>
    </row>
    <row r="32" spans="1:13" x14ac:dyDescent="0.3">
      <c r="A32" s="37" t="s">
        <v>33</v>
      </c>
      <c r="B32" s="60">
        <v>0</v>
      </c>
      <c r="C32" s="61"/>
      <c r="D32" s="62"/>
      <c r="E32" s="62"/>
      <c r="F32" s="107">
        <v>0</v>
      </c>
      <c r="G32" s="64"/>
      <c r="H32" s="60">
        <v>0</v>
      </c>
      <c r="I32" s="65"/>
      <c r="J32" s="39"/>
      <c r="K32" s="66"/>
      <c r="L32" s="67"/>
      <c r="M32" s="68"/>
    </row>
    <row r="33" spans="1:13" x14ac:dyDescent="0.3">
      <c r="A33" s="219" t="s">
        <v>34</v>
      </c>
      <c r="B33" s="220">
        <f>SUM(B34)</f>
        <v>0</v>
      </c>
      <c r="C33" s="221">
        <f>SUM(C34)</f>
        <v>0</v>
      </c>
      <c r="D33" s="222">
        <f>SUM(D34)</f>
        <v>0</v>
      </c>
      <c r="E33" s="222">
        <f>SUM(E34)</f>
        <v>0</v>
      </c>
      <c r="F33" s="223">
        <f>SUM(C33:E33)</f>
        <v>0</v>
      </c>
      <c r="G33" s="224"/>
      <c r="H33" s="225">
        <f>SUM(H34)</f>
        <v>0</v>
      </c>
      <c r="I33" s="55"/>
      <c r="J33" s="56"/>
      <c r="K33" s="66"/>
      <c r="L33" s="67"/>
      <c r="M33" s="68"/>
    </row>
    <row r="34" spans="1:13" ht="14.4" thickBot="1" x14ac:dyDescent="0.35">
      <c r="A34" s="226" t="s">
        <v>34</v>
      </c>
      <c r="B34" s="227">
        <v>0</v>
      </c>
      <c r="C34" s="228"/>
      <c r="D34" s="229"/>
      <c r="E34" s="229"/>
      <c r="F34" s="230">
        <f>SUM(C34:E34)</f>
        <v>0</v>
      </c>
      <c r="G34" s="231"/>
      <c r="H34" s="227">
        <v>0</v>
      </c>
      <c r="I34" s="65"/>
      <c r="J34" s="39"/>
      <c r="K34" s="66"/>
      <c r="L34" s="67"/>
      <c r="M34" s="68"/>
    </row>
    <row r="35" spans="1:13" ht="22.5" customHeight="1" thickBot="1" x14ac:dyDescent="0.35">
      <c r="A35" s="88" t="s">
        <v>35</v>
      </c>
      <c r="B35" s="138">
        <f>SUM(B10+B12+B15+B17+B19+B21+B23+B25+B27+B29+B31+B33)</f>
        <v>32794691.999999996</v>
      </c>
      <c r="C35" s="213">
        <f t="shared" ref="C35:F35" si="3">SUM(C10+C12+C15+C17+C19+C21+C23+C25+C27+C29+C31+C33)</f>
        <v>0</v>
      </c>
      <c r="D35" s="138">
        <f t="shared" si="3"/>
        <v>0</v>
      </c>
      <c r="E35" s="213">
        <f t="shared" si="3"/>
        <v>0</v>
      </c>
      <c r="F35" s="138">
        <f t="shared" si="3"/>
        <v>0</v>
      </c>
      <c r="G35" s="214"/>
      <c r="H35" s="138">
        <f>SUM(H10+H12+H15+H17+H19+H21+H23+H25+H27+H29+H31+H33)</f>
        <v>32794691.999999996</v>
      </c>
      <c r="I35" s="86"/>
      <c r="J35" s="85"/>
      <c r="K35" s="85"/>
      <c r="L35" s="85"/>
      <c r="M35" s="87"/>
    </row>
    <row r="36" spans="1:13" x14ac:dyDescent="0.3">
      <c r="A36" s="9"/>
      <c r="B36" s="9"/>
      <c r="C36" s="9"/>
      <c r="D36" s="9"/>
      <c r="G36" s="10"/>
    </row>
    <row r="37" spans="1:13" x14ac:dyDescent="0.3">
      <c r="B37" s="10"/>
      <c r="C37" s="10"/>
      <c r="D37" s="10"/>
      <c r="G37" s="10"/>
    </row>
    <row r="38" spans="1:13" x14ac:dyDescent="0.3">
      <c r="B38" s="10"/>
      <c r="C38" s="10"/>
      <c r="D38" s="10"/>
      <c r="G38" s="10"/>
    </row>
    <row r="40" spans="1:13" s="1" customFormat="1" ht="13.2" x14ac:dyDescent="0.3"/>
    <row r="41" spans="1:13" s="1" customFormat="1" ht="13.2" x14ac:dyDescent="0.3"/>
    <row r="42" spans="1:13" s="1" customFormat="1" ht="13.2" x14ac:dyDescent="0.3"/>
    <row r="43" spans="1:13" s="16" customFormat="1" x14ac:dyDescent="0.3">
      <c r="A43" s="11"/>
      <c r="B43" s="12"/>
      <c r="C43" s="12"/>
      <c r="D43" s="12"/>
      <c r="E43" s="12"/>
      <c r="F43" s="12"/>
      <c r="G43" s="12"/>
      <c r="H43" s="12"/>
      <c r="I43" s="12"/>
      <c r="J43" s="13"/>
      <c r="K43" s="14"/>
      <c r="L43" s="15"/>
      <c r="M43" s="11"/>
    </row>
    <row r="44" spans="1:13" s="16" customFormat="1" x14ac:dyDescent="0.3">
      <c r="A44" s="11"/>
      <c r="B44" s="12"/>
      <c r="C44" s="12"/>
      <c r="D44" s="12"/>
      <c r="E44" s="12"/>
      <c r="F44" s="12"/>
      <c r="G44" s="12"/>
      <c r="H44" s="12"/>
      <c r="I44" s="12"/>
      <c r="J44" s="13"/>
      <c r="K44" s="14"/>
      <c r="L44" s="15"/>
      <c r="M44" s="11"/>
    </row>
  </sheetData>
  <mergeCells count="14">
    <mergeCell ref="L1:M1"/>
    <mergeCell ref="A3:M3"/>
    <mergeCell ref="I7:J7"/>
    <mergeCell ref="K7:L7"/>
    <mergeCell ref="A2:K2"/>
    <mergeCell ref="J1:K1"/>
    <mergeCell ref="A4:L4"/>
    <mergeCell ref="M8:M9"/>
    <mergeCell ref="A8:A9"/>
    <mergeCell ref="B8:B9"/>
    <mergeCell ref="C8:F8"/>
    <mergeCell ref="G8:H8"/>
    <mergeCell ref="I8:J8"/>
    <mergeCell ref="K8:L8"/>
  </mergeCells>
  <pageMargins left="0.23622047244094491" right="0.23622047244094491" top="0.74803149606299213" bottom="0.74803149606299213" header="0.31496062992125984" footer="0.31496062992125984"/>
  <pageSetup scale="80" fitToHeight="2" orientation="landscape" r:id="rId1"/>
  <headerFooter>
    <oddHeader>&amp;L&amp;G&amp;R&amp;G</oddHeader>
    <oddFooter>&amp;C&amp;P de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90" zoomScaleNormal="90" workbookViewId="0">
      <pane ySplit="9" topLeftCell="A10" activePane="bottomLeft" state="frozen"/>
      <selection activeCell="C31" sqref="C31"/>
      <selection pane="bottomLeft" activeCell="A48" sqref="A48:XFD116"/>
    </sheetView>
  </sheetViews>
  <sheetFormatPr baseColWidth="10" defaultColWidth="11.44140625" defaultRowHeight="13.8" x14ac:dyDescent="0.3"/>
  <cols>
    <col min="1" max="1" width="11.44140625" style="2"/>
    <col min="2" max="2" width="14.44140625" style="2" bestFit="1" customWidth="1"/>
    <col min="3" max="3" width="11.44140625" style="2"/>
    <col min="4" max="4" width="12" style="2" customWidth="1"/>
    <col min="5" max="5" width="12.109375" style="2" customWidth="1"/>
    <col min="6" max="7" width="11.44140625" style="2"/>
    <col min="8" max="8" width="14.44140625" style="2" bestFit="1" customWidth="1"/>
    <col min="9" max="9" width="12.33203125" style="2" customWidth="1"/>
    <col min="10" max="10" width="17.5546875" style="2" customWidth="1"/>
    <col min="11" max="12" width="11.44140625" style="2"/>
    <col min="13" max="13" width="13.5546875" style="2" customWidth="1"/>
    <col min="14" max="16384" width="11.44140625" style="2"/>
  </cols>
  <sheetData>
    <row r="1" spans="1:13" ht="18" customHeight="1" x14ac:dyDescent="0.3">
      <c r="A1" s="19"/>
      <c r="B1" s="19"/>
      <c r="C1" s="19"/>
      <c r="D1" s="19"/>
      <c r="E1" s="19"/>
      <c r="F1" s="19"/>
      <c r="G1" s="20"/>
      <c r="H1" s="20"/>
      <c r="I1" s="20"/>
      <c r="J1" s="236" t="s">
        <v>57</v>
      </c>
      <c r="K1" s="236"/>
      <c r="L1" s="236"/>
      <c r="M1" s="236"/>
    </row>
    <row r="2" spans="1:13" ht="14.4" x14ac:dyDescent="0.3">
      <c r="A2" s="236" t="s">
        <v>47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17"/>
      <c r="M2" s="18"/>
    </row>
    <row r="3" spans="1:13" ht="14.4" x14ac:dyDescent="0.3">
      <c r="A3" s="237" t="s">
        <v>36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ht="14.4" x14ac:dyDescent="0.3">
      <c r="A4" s="247" t="s">
        <v>55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18"/>
    </row>
    <row r="5" spans="1:13" ht="14.25" customHeight="1" x14ac:dyDescent="0.3">
      <c r="A5" s="22" t="s">
        <v>46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18"/>
    </row>
    <row r="6" spans="1:13" ht="14.4" thickBot="1" x14ac:dyDescent="0.35">
      <c r="A6" s="4"/>
      <c r="B6" s="4"/>
      <c r="C6" s="5"/>
      <c r="D6" s="5"/>
      <c r="E6" s="5"/>
      <c r="F6" s="5"/>
      <c r="G6" s="6"/>
      <c r="H6" s="6"/>
      <c r="I6" s="6"/>
      <c r="J6" s="7"/>
      <c r="K6" s="8"/>
      <c r="L6" s="3"/>
      <c r="M6" s="4"/>
    </row>
    <row r="7" spans="1:13" ht="14.4" hidden="1" thickBot="1" x14ac:dyDescent="0.35">
      <c r="A7" s="89" t="s">
        <v>0</v>
      </c>
      <c r="B7" s="89" t="s">
        <v>3</v>
      </c>
      <c r="C7" s="89" t="s">
        <v>1</v>
      </c>
      <c r="D7" s="89" t="s">
        <v>2</v>
      </c>
      <c r="E7" s="89" t="s">
        <v>4</v>
      </c>
      <c r="F7" s="89" t="s">
        <v>5</v>
      </c>
      <c r="G7" s="89" t="s">
        <v>6</v>
      </c>
      <c r="H7" s="89" t="s">
        <v>7</v>
      </c>
      <c r="I7" s="238" t="s">
        <v>9</v>
      </c>
      <c r="J7" s="238"/>
      <c r="K7" s="239" t="s">
        <v>10</v>
      </c>
      <c r="L7" s="239"/>
      <c r="M7" s="89" t="s">
        <v>11</v>
      </c>
    </row>
    <row r="8" spans="1:13" ht="15.75" customHeight="1" x14ac:dyDescent="0.3">
      <c r="A8" s="234" t="s">
        <v>12</v>
      </c>
      <c r="B8" s="234" t="s">
        <v>13</v>
      </c>
      <c r="C8" s="240" t="s">
        <v>8</v>
      </c>
      <c r="D8" s="241"/>
      <c r="E8" s="241"/>
      <c r="F8" s="242"/>
      <c r="G8" s="243" t="s">
        <v>14</v>
      </c>
      <c r="H8" s="244"/>
      <c r="I8" s="245" t="s">
        <v>15</v>
      </c>
      <c r="J8" s="246"/>
      <c r="K8" s="232" t="s">
        <v>16</v>
      </c>
      <c r="L8" s="233"/>
      <c r="M8" s="234" t="s">
        <v>17</v>
      </c>
    </row>
    <row r="9" spans="1:13" ht="30" customHeight="1" thickBot="1" x14ac:dyDescent="0.35">
      <c r="A9" s="235"/>
      <c r="B9" s="235"/>
      <c r="C9" s="23" t="s">
        <v>38</v>
      </c>
      <c r="D9" s="23" t="s">
        <v>39</v>
      </c>
      <c r="E9" s="23" t="s">
        <v>18</v>
      </c>
      <c r="F9" s="24" t="s">
        <v>19</v>
      </c>
      <c r="G9" s="25" t="s">
        <v>12</v>
      </c>
      <c r="H9" s="26" t="s">
        <v>20</v>
      </c>
      <c r="I9" s="25" t="s">
        <v>37</v>
      </c>
      <c r="J9" s="27" t="s">
        <v>21</v>
      </c>
      <c r="K9" s="28" t="s">
        <v>22</v>
      </c>
      <c r="L9" s="29" t="s">
        <v>12</v>
      </c>
      <c r="M9" s="235"/>
    </row>
    <row r="10" spans="1:13" x14ac:dyDescent="0.3">
      <c r="A10" s="30" t="s">
        <v>23</v>
      </c>
      <c r="B10" s="133">
        <f>SUM(B11)</f>
        <v>950440.08</v>
      </c>
      <c r="C10" s="130">
        <f>SUM(C11)</f>
        <v>0</v>
      </c>
      <c r="D10" s="131">
        <f>SUM(D11)</f>
        <v>0</v>
      </c>
      <c r="E10" s="134">
        <f>SUM(E11)</f>
        <v>0</v>
      </c>
      <c r="F10" s="135">
        <f>SUM(C10:E10)</f>
        <v>0</v>
      </c>
      <c r="G10" s="31"/>
      <c r="H10" s="136">
        <f>SUM(H11)</f>
        <v>950440.08</v>
      </c>
      <c r="I10" s="32"/>
      <c r="J10" s="33"/>
      <c r="K10" s="34"/>
      <c r="L10" s="35"/>
      <c r="M10" s="36"/>
    </row>
    <row r="11" spans="1:13" x14ac:dyDescent="0.3">
      <c r="A11" s="40" t="s">
        <v>23</v>
      </c>
      <c r="B11" s="94">
        <v>950440.08</v>
      </c>
      <c r="C11" s="38"/>
      <c r="D11" s="91"/>
      <c r="E11" s="92"/>
      <c r="F11" s="102">
        <f>SUM(C11:E11)</f>
        <v>0</v>
      </c>
      <c r="G11" s="97">
        <v>44592</v>
      </c>
      <c r="H11" s="117">
        <f>+B11</f>
        <v>950440.08</v>
      </c>
      <c r="I11" s="99" t="s">
        <v>52</v>
      </c>
      <c r="J11" s="101" t="s">
        <v>51</v>
      </c>
      <c r="K11" s="66" t="s">
        <v>54</v>
      </c>
      <c r="L11" s="67">
        <v>44592</v>
      </c>
      <c r="M11" s="93"/>
    </row>
    <row r="12" spans="1:13" x14ac:dyDescent="0.3">
      <c r="A12" s="50" t="s">
        <v>24</v>
      </c>
      <c r="B12" s="103">
        <f>SUM(B13:B13)</f>
        <v>950440.08</v>
      </c>
      <c r="C12" s="104">
        <f>SUM(C13:C13)</f>
        <v>0</v>
      </c>
      <c r="D12" s="105">
        <f>SUM(D13:D13)</f>
        <v>0</v>
      </c>
      <c r="E12" s="105">
        <f>SUM(E13:E13)</f>
        <v>0</v>
      </c>
      <c r="F12" s="106">
        <f t="shared" ref="F12:F24" si="0">SUM(C12:E12)</f>
        <v>0</v>
      </c>
      <c r="G12" s="54"/>
      <c r="H12" s="109">
        <f>SUM(H13:H13)</f>
        <v>950440.08</v>
      </c>
      <c r="I12" s="55"/>
      <c r="J12" s="56"/>
      <c r="K12" s="57"/>
      <c r="L12" s="58"/>
      <c r="M12" s="59"/>
    </row>
    <row r="13" spans="1:13" x14ac:dyDescent="0.3">
      <c r="A13" s="37" t="s">
        <v>24</v>
      </c>
      <c r="B13" s="41">
        <v>950440.08</v>
      </c>
      <c r="C13" s="61"/>
      <c r="D13" s="62"/>
      <c r="E13" s="62"/>
      <c r="F13" s="107">
        <f t="shared" si="0"/>
        <v>0</v>
      </c>
      <c r="G13" s="98">
        <v>44620</v>
      </c>
      <c r="H13" s="60">
        <f>+B13</f>
        <v>950440.08</v>
      </c>
      <c r="I13" s="99" t="s">
        <v>52</v>
      </c>
      <c r="J13" s="101" t="s">
        <v>51</v>
      </c>
      <c r="K13" s="66" t="s">
        <v>54</v>
      </c>
      <c r="L13" s="67">
        <v>44620</v>
      </c>
      <c r="M13" s="68"/>
    </row>
    <row r="14" spans="1:13" x14ac:dyDescent="0.3">
      <c r="A14" s="77" t="s">
        <v>25</v>
      </c>
      <c r="B14" s="103">
        <f>SUM(B15:B15)</f>
        <v>950440.08</v>
      </c>
      <c r="C14" s="104">
        <f>SUM(C15:C15)</f>
        <v>0</v>
      </c>
      <c r="D14" s="105">
        <f>SUM(D15:D15)</f>
        <v>0</v>
      </c>
      <c r="E14" s="105">
        <f>SUM(E15:E15)</f>
        <v>0</v>
      </c>
      <c r="F14" s="106">
        <f t="shared" si="0"/>
        <v>0</v>
      </c>
      <c r="G14" s="54"/>
      <c r="H14" s="109">
        <f>SUM(H15:H15)</f>
        <v>950440.08</v>
      </c>
      <c r="I14" s="55"/>
      <c r="J14" s="56"/>
      <c r="K14" s="57"/>
      <c r="L14" s="58"/>
      <c r="M14" s="59"/>
    </row>
    <row r="15" spans="1:13" x14ac:dyDescent="0.3">
      <c r="A15" s="37" t="s">
        <v>25</v>
      </c>
      <c r="B15" s="41">
        <v>950440.08</v>
      </c>
      <c r="C15" s="61"/>
      <c r="D15" s="62"/>
      <c r="E15" s="62"/>
      <c r="F15" s="107">
        <f t="shared" si="0"/>
        <v>0</v>
      </c>
      <c r="G15" s="98">
        <v>44651</v>
      </c>
      <c r="H15" s="60">
        <f>+B15</f>
        <v>950440.08</v>
      </c>
      <c r="I15" s="99" t="s">
        <v>52</v>
      </c>
      <c r="J15" s="101" t="s">
        <v>51</v>
      </c>
      <c r="K15" s="66" t="s">
        <v>54</v>
      </c>
      <c r="L15" s="67">
        <v>44651</v>
      </c>
      <c r="M15" s="68"/>
    </row>
    <row r="16" spans="1:13" x14ac:dyDescent="0.3">
      <c r="A16" s="50" t="s">
        <v>26</v>
      </c>
      <c r="B16" s="103">
        <f>SUM(B17:B17)</f>
        <v>950440.08</v>
      </c>
      <c r="C16" s="104">
        <f>SUM(C17:C17)</f>
        <v>0</v>
      </c>
      <c r="D16" s="105">
        <f>SUM(D17:D17)</f>
        <v>0</v>
      </c>
      <c r="E16" s="105">
        <f>SUM(E17:E17)</f>
        <v>0</v>
      </c>
      <c r="F16" s="106">
        <f t="shared" si="0"/>
        <v>0</v>
      </c>
      <c r="G16" s="54"/>
      <c r="H16" s="109">
        <f>SUM(H17:H17)</f>
        <v>950440.08</v>
      </c>
      <c r="I16" s="55"/>
      <c r="J16" s="56"/>
      <c r="K16" s="57"/>
      <c r="L16" s="58"/>
      <c r="M16" s="59"/>
    </row>
    <row r="17" spans="1:13" x14ac:dyDescent="0.3">
      <c r="A17" s="37" t="s">
        <v>26</v>
      </c>
      <c r="B17" s="70">
        <v>950440.08</v>
      </c>
      <c r="C17" s="61"/>
      <c r="D17" s="62"/>
      <c r="E17" s="62"/>
      <c r="F17" s="107">
        <f t="shared" si="0"/>
        <v>0</v>
      </c>
      <c r="G17" s="108">
        <v>44681</v>
      </c>
      <c r="H17" s="60">
        <f>+B17</f>
        <v>950440.08</v>
      </c>
      <c r="I17" s="99" t="s">
        <v>52</v>
      </c>
      <c r="J17" s="101" t="s">
        <v>51</v>
      </c>
      <c r="K17" s="66" t="s">
        <v>54</v>
      </c>
      <c r="L17" s="67">
        <v>44681</v>
      </c>
      <c r="M17" s="68"/>
    </row>
    <row r="18" spans="1:13" x14ac:dyDescent="0.3">
      <c r="A18" s="50" t="s">
        <v>27</v>
      </c>
      <c r="B18" s="103">
        <f>SUM(B19:B22)</f>
        <v>996782.6</v>
      </c>
      <c r="C18" s="103">
        <f t="shared" ref="C18:E18" si="1">SUM(C19:C22)</f>
        <v>0</v>
      </c>
      <c r="D18" s="103">
        <f t="shared" si="1"/>
        <v>0</v>
      </c>
      <c r="E18" s="103">
        <f t="shared" si="1"/>
        <v>0</v>
      </c>
      <c r="F18" s="103">
        <f>SUM(F19:F22)</f>
        <v>0</v>
      </c>
      <c r="G18" s="54"/>
      <c r="H18" s="109">
        <f>SUM(H19:H22)</f>
        <v>996782.6</v>
      </c>
      <c r="I18" s="55"/>
      <c r="J18" s="56"/>
      <c r="K18" s="57"/>
      <c r="L18" s="58"/>
      <c r="M18" s="59"/>
    </row>
    <row r="19" spans="1:13" x14ac:dyDescent="0.3">
      <c r="A19" s="37" t="s">
        <v>27</v>
      </c>
      <c r="B19" s="41">
        <v>959708.58</v>
      </c>
      <c r="C19" s="61"/>
      <c r="D19" s="62"/>
      <c r="E19" s="62"/>
      <c r="F19" s="107">
        <f t="shared" si="0"/>
        <v>0</v>
      </c>
      <c r="G19" s="98">
        <v>44712</v>
      </c>
      <c r="H19" s="60">
        <f>+B19</f>
        <v>959708.58</v>
      </c>
      <c r="I19" s="99" t="s">
        <v>52</v>
      </c>
      <c r="J19" s="100" t="s">
        <v>51</v>
      </c>
      <c r="K19" s="66" t="s">
        <v>54</v>
      </c>
      <c r="L19" s="67">
        <v>44712</v>
      </c>
      <c r="M19" s="68"/>
    </row>
    <row r="20" spans="1:13" x14ac:dyDescent="0.3">
      <c r="A20" s="147" t="s">
        <v>27</v>
      </c>
      <c r="B20" s="60">
        <v>18537.02</v>
      </c>
      <c r="C20" s="78"/>
      <c r="D20" s="79"/>
      <c r="E20" s="79"/>
      <c r="F20" s="115"/>
      <c r="G20" s="97">
        <v>44712</v>
      </c>
      <c r="H20" s="160">
        <f>+B20</f>
        <v>18537.02</v>
      </c>
      <c r="I20" s="99" t="s">
        <v>52</v>
      </c>
      <c r="J20" s="100" t="s">
        <v>51</v>
      </c>
      <c r="K20" s="66" t="s">
        <v>54</v>
      </c>
      <c r="L20" s="67">
        <v>44712</v>
      </c>
      <c r="M20" s="83"/>
    </row>
    <row r="21" spans="1:13" x14ac:dyDescent="0.3">
      <c r="A21" s="147" t="s">
        <v>27</v>
      </c>
      <c r="B21" s="60">
        <v>9268.5</v>
      </c>
      <c r="C21" s="78"/>
      <c r="D21" s="79"/>
      <c r="E21" s="79"/>
      <c r="F21" s="115"/>
      <c r="G21" s="97">
        <v>44712</v>
      </c>
      <c r="H21" s="160">
        <f t="shared" ref="H21:H22" si="2">+B21</f>
        <v>9268.5</v>
      </c>
      <c r="I21" s="99" t="s">
        <v>52</v>
      </c>
      <c r="J21" s="100" t="s">
        <v>51</v>
      </c>
      <c r="K21" s="66" t="s">
        <v>54</v>
      </c>
      <c r="L21" s="67">
        <v>44712</v>
      </c>
      <c r="M21" s="83"/>
    </row>
    <row r="22" spans="1:13" x14ac:dyDescent="0.3">
      <c r="A22" s="147" t="s">
        <v>27</v>
      </c>
      <c r="B22" s="113">
        <v>9268.5</v>
      </c>
      <c r="C22" s="78"/>
      <c r="D22" s="79"/>
      <c r="E22" s="79"/>
      <c r="F22" s="115"/>
      <c r="G22" s="152">
        <v>44712</v>
      </c>
      <c r="H22" s="160">
        <f t="shared" si="2"/>
        <v>9268.5</v>
      </c>
      <c r="I22" s="99" t="s">
        <v>52</v>
      </c>
      <c r="J22" s="100" t="s">
        <v>51</v>
      </c>
      <c r="K22" s="66" t="s">
        <v>54</v>
      </c>
      <c r="L22" s="67">
        <v>44712</v>
      </c>
      <c r="M22" s="83"/>
    </row>
    <row r="23" spans="1:13" x14ac:dyDescent="0.3">
      <c r="A23" s="50" t="s">
        <v>28</v>
      </c>
      <c r="B23" s="103">
        <f>SUM(B24:B24)</f>
        <v>959708.58</v>
      </c>
      <c r="C23" s="104">
        <f>SUM(C24:C24)</f>
        <v>0</v>
      </c>
      <c r="D23" s="105">
        <f>SUM(D24:D24)</f>
        <v>0</v>
      </c>
      <c r="E23" s="105">
        <f>SUM(E24:E24)</f>
        <v>0</v>
      </c>
      <c r="F23" s="106">
        <f t="shared" si="0"/>
        <v>0</v>
      </c>
      <c r="G23" s="54"/>
      <c r="H23" s="109">
        <f>SUM(H24:H24)</f>
        <v>959708.58</v>
      </c>
      <c r="I23" s="55"/>
      <c r="J23" s="56"/>
      <c r="K23" s="57"/>
      <c r="L23" s="58"/>
      <c r="M23" s="59"/>
    </row>
    <row r="24" spans="1:13" x14ac:dyDescent="0.3">
      <c r="A24" s="69" t="s">
        <v>28</v>
      </c>
      <c r="B24" s="70">
        <v>959708.58</v>
      </c>
      <c r="C24" s="61"/>
      <c r="D24" s="62"/>
      <c r="E24" s="62"/>
      <c r="F24" s="107">
        <f t="shared" si="0"/>
        <v>0</v>
      </c>
      <c r="G24" s="108">
        <v>44742</v>
      </c>
      <c r="H24" s="60">
        <f>+B24</f>
        <v>959708.58</v>
      </c>
      <c r="I24" s="99" t="s">
        <v>52</v>
      </c>
      <c r="J24" s="100" t="s">
        <v>51</v>
      </c>
      <c r="K24" s="66" t="s">
        <v>54</v>
      </c>
      <c r="L24" s="67">
        <v>44742</v>
      </c>
      <c r="M24" s="68"/>
    </row>
    <row r="25" spans="1:13" x14ac:dyDescent="0.3">
      <c r="A25" s="77" t="s">
        <v>29</v>
      </c>
      <c r="B25" s="111">
        <f>SUM(B26)</f>
        <v>959708.58</v>
      </c>
      <c r="C25" s="104">
        <f>SUM(C26)</f>
        <v>0</v>
      </c>
      <c r="D25" s="105">
        <f>SUM(D26)</f>
        <v>0</v>
      </c>
      <c r="E25" s="105">
        <f>SUM(E26)</f>
        <v>0</v>
      </c>
      <c r="F25" s="106">
        <f t="shared" ref="F25:F30" si="3">SUM(C25:E25)</f>
        <v>0</v>
      </c>
      <c r="G25" s="54"/>
      <c r="H25" s="109">
        <f>SUM(H26)</f>
        <v>959708.58</v>
      </c>
      <c r="I25" s="55"/>
      <c r="J25" s="56"/>
      <c r="K25" s="57"/>
      <c r="L25" s="58"/>
      <c r="M25" s="83"/>
    </row>
    <row r="26" spans="1:13" x14ac:dyDescent="0.3">
      <c r="A26" s="37" t="s">
        <v>29</v>
      </c>
      <c r="B26" s="60">
        <v>959708.58</v>
      </c>
      <c r="C26" s="61"/>
      <c r="D26" s="62"/>
      <c r="E26" s="62"/>
      <c r="F26" s="107">
        <f t="shared" si="3"/>
        <v>0</v>
      </c>
      <c r="G26" s="122">
        <v>44771</v>
      </c>
      <c r="H26" s="60">
        <v>959708.58</v>
      </c>
      <c r="I26" s="99" t="s">
        <v>52</v>
      </c>
      <c r="J26" s="100" t="s">
        <v>51</v>
      </c>
      <c r="K26" s="66" t="s">
        <v>54</v>
      </c>
      <c r="L26" s="67">
        <v>44773</v>
      </c>
      <c r="M26" s="68"/>
    </row>
    <row r="27" spans="1:13" x14ac:dyDescent="0.3">
      <c r="A27" s="50" t="s">
        <v>30</v>
      </c>
      <c r="B27" s="103">
        <f>SUM(B28)</f>
        <v>959708.58</v>
      </c>
      <c r="C27" s="104">
        <f>SUM(C28)</f>
        <v>0</v>
      </c>
      <c r="D27" s="105">
        <f>SUM(D28)</f>
        <v>0</v>
      </c>
      <c r="E27" s="105">
        <f>SUM(E28)</f>
        <v>0</v>
      </c>
      <c r="F27" s="106">
        <f t="shared" si="3"/>
        <v>0</v>
      </c>
      <c r="G27" s="54"/>
      <c r="H27" s="109">
        <f>SUM(H28)</f>
        <v>959708.58</v>
      </c>
      <c r="I27" s="55"/>
      <c r="J27" s="56"/>
      <c r="K27" s="57"/>
      <c r="L27" s="58"/>
      <c r="M27" s="59"/>
    </row>
    <row r="28" spans="1:13" x14ac:dyDescent="0.3">
      <c r="A28" s="40" t="s">
        <v>30</v>
      </c>
      <c r="B28" s="60">
        <v>959708.58</v>
      </c>
      <c r="C28" s="42"/>
      <c r="D28" s="43"/>
      <c r="E28" s="43"/>
      <c r="F28" s="110">
        <f t="shared" si="3"/>
        <v>0</v>
      </c>
      <c r="G28" s="114">
        <v>44804</v>
      </c>
      <c r="H28" s="41">
        <f>+B28</f>
        <v>959708.58</v>
      </c>
      <c r="I28" s="99" t="s">
        <v>52</v>
      </c>
      <c r="J28" s="100" t="s">
        <v>51</v>
      </c>
      <c r="K28" s="66" t="s">
        <v>54</v>
      </c>
      <c r="L28" s="48">
        <v>44803</v>
      </c>
      <c r="M28" s="49"/>
    </row>
    <row r="29" spans="1:13" x14ac:dyDescent="0.3">
      <c r="A29" s="50" t="s">
        <v>31</v>
      </c>
      <c r="B29" s="103">
        <f>SUM(B30)</f>
        <v>959708.58</v>
      </c>
      <c r="C29" s="104">
        <f>SUM(C30)</f>
        <v>0</v>
      </c>
      <c r="D29" s="105">
        <f>SUM(D30)</f>
        <v>0</v>
      </c>
      <c r="E29" s="105">
        <f>SUM(E30)</f>
        <v>0</v>
      </c>
      <c r="F29" s="106">
        <f t="shared" si="3"/>
        <v>0</v>
      </c>
      <c r="G29" s="54"/>
      <c r="H29" s="109">
        <f>SUM(H30)</f>
        <v>959708.58</v>
      </c>
      <c r="I29" s="55"/>
      <c r="J29" s="56"/>
      <c r="K29" s="57"/>
      <c r="L29" s="58"/>
      <c r="M29" s="59"/>
    </row>
    <row r="30" spans="1:13" x14ac:dyDescent="0.3">
      <c r="A30" s="37" t="s">
        <v>31</v>
      </c>
      <c r="B30" s="60">
        <v>959708.58</v>
      </c>
      <c r="C30" s="61"/>
      <c r="D30" s="62"/>
      <c r="E30" s="62"/>
      <c r="F30" s="107">
        <f t="shared" si="3"/>
        <v>0</v>
      </c>
      <c r="G30" s="122">
        <v>44834</v>
      </c>
      <c r="H30" s="60">
        <f>+B30</f>
        <v>959708.58</v>
      </c>
      <c r="I30" s="99" t="s">
        <v>52</v>
      </c>
      <c r="J30" s="100" t="s">
        <v>51</v>
      </c>
      <c r="K30" s="66" t="s">
        <v>54</v>
      </c>
      <c r="L30" s="67">
        <v>44834</v>
      </c>
      <c r="M30" s="68"/>
    </row>
    <row r="31" spans="1:13" x14ac:dyDescent="0.3">
      <c r="A31" s="50" t="s">
        <v>32</v>
      </c>
      <c r="B31" s="103">
        <f>SUM(B32)</f>
        <v>959708.58</v>
      </c>
      <c r="C31" s="104">
        <f>SUM(C32)</f>
        <v>0</v>
      </c>
      <c r="D31" s="105">
        <f>SUM(D32)</f>
        <v>0</v>
      </c>
      <c r="E31" s="105">
        <f>SUM(E32)</f>
        <v>0</v>
      </c>
      <c r="F31" s="106">
        <f>SUM(F32)</f>
        <v>0</v>
      </c>
      <c r="G31" s="54"/>
      <c r="H31" s="109">
        <f>SUM(H32)</f>
        <v>959708.58</v>
      </c>
      <c r="I31" s="55"/>
      <c r="J31" s="56"/>
      <c r="K31" s="57"/>
      <c r="L31" s="58"/>
      <c r="M31" s="59"/>
    </row>
    <row r="32" spans="1:13" x14ac:dyDescent="0.3">
      <c r="A32" s="40" t="s">
        <v>32</v>
      </c>
      <c r="B32" s="41">
        <v>959708.58</v>
      </c>
      <c r="C32" s="42"/>
      <c r="D32" s="43"/>
      <c r="E32" s="43"/>
      <c r="F32" s="110">
        <f>SUM(C32:E32)</f>
        <v>0</v>
      </c>
      <c r="G32" s="114">
        <v>44865</v>
      </c>
      <c r="H32" s="41">
        <f>+B32</f>
        <v>959708.58</v>
      </c>
      <c r="I32" s="99" t="s">
        <v>52</v>
      </c>
      <c r="J32" s="101" t="s">
        <v>51</v>
      </c>
      <c r="K32" s="66" t="s">
        <v>54</v>
      </c>
      <c r="L32" s="48">
        <v>44865</v>
      </c>
      <c r="M32" s="49"/>
    </row>
    <row r="33" spans="1:13" x14ac:dyDescent="0.3">
      <c r="A33" s="50" t="s">
        <v>33</v>
      </c>
      <c r="B33" s="103">
        <f>SUM(B34)</f>
        <v>959708.58</v>
      </c>
      <c r="C33" s="104">
        <f>SUM(C34)</f>
        <v>0</v>
      </c>
      <c r="D33" s="105">
        <f>SUM(D34)</f>
        <v>0</v>
      </c>
      <c r="E33" s="105">
        <f>SUM(E34)</f>
        <v>0</v>
      </c>
      <c r="F33" s="106">
        <f>SUM(C33:E33)</f>
        <v>0</v>
      </c>
      <c r="G33" s="54"/>
      <c r="H33" s="109">
        <f>SUM(H34)</f>
        <v>959708.58</v>
      </c>
      <c r="I33" s="55"/>
      <c r="J33" s="56"/>
      <c r="K33" s="57"/>
      <c r="L33" s="58"/>
      <c r="M33" s="59"/>
    </row>
    <row r="34" spans="1:13" x14ac:dyDescent="0.3">
      <c r="A34" s="37" t="s">
        <v>33</v>
      </c>
      <c r="B34" s="60">
        <v>959708.58</v>
      </c>
      <c r="C34" s="61"/>
      <c r="D34" s="62"/>
      <c r="E34" s="62"/>
      <c r="F34" s="107">
        <f>SUM(C34:E34)</f>
        <v>0</v>
      </c>
      <c r="G34" s="122">
        <v>44895</v>
      </c>
      <c r="H34" s="60">
        <f>+B34</f>
        <v>959708.58</v>
      </c>
      <c r="I34" s="99" t="s">
        <v>52</v>
      </c>
      <c r="J34" s="101" t="s">
        <v>51</v>
      </c>
      <c r="K34" s="66" t="s">
        <v>54</v>
      </c>
      <c r="L34" s="48">
        <v>44895</v>
      </c>
      <c r="M34" s="49"/>
    </row>
    <row r="35" spans="1:13" x14ac:dyDescent="0.3">
      <c r="A35" s="50" t="s">
        <v>34</v>
      </c>
      <c r="B35" s="103">
        <f>SUM(B36)</f>
        <v>959708.58</v>
      </c>
      <c r="C35" s="104">
        <f>SUM(C36)</f>
        <v>0</v>
      </c>
      <c r="D35" s="105">
        <f>SUM(D36)</f>
        <v>0</v>
      </c>
      <c r="E35" s="105">
        <f>SUM(E36)</f>
        <v>0</v>
      </c>
      <c r="F35" s="106">
        <f>SUM(C35:E35)</f>
        <v>0</v>
      </c>
      <c r="G35" s="54"/>
      <c r="H35" s="109">
        <f>SUM(H36)</f>
        <v>959708.58</v>
      </c>
      <c r="I35" s="55"/>
      <c r="J35" s="56"/>
      <c r="K35" s="57"/>
      <c r="L35" s="58"/>
      <c r="M35" s="59"/>
    </row>
    <row r="36" spans="1:13" ht="14.4" thickBot="1" x14ac:dyDescent="0.35">
      <c r="A36" s="37" t="s">
        <v>34</v>
      </c>
      <c r="B36" s="41">
        <v>959708.58</v>
      </c>
      <c r="C36" s="42"/>
      <c r="D36" s="43"/>
      <c r="E36" s="43"/>
      <c r="F36" s="110">
        <f>SUM(C36:E36)</f>
        <v>0</v>
      </c>
      <c r="G36" s="122">
        <v>44910</v>
      </c>
      <c r="H36" s="41">
        <f>+B36</f>
        <v>959708.58</v>
      </c>
      <c r="I36" s="99" t="s">
        <v>52</v>
      </c>
      <c r="J36" s="101" t="s">
        <v>51</v>
      </c>
      <c r="K36" s="66" t="s">
        <v>54</v>
      </c>
      <c r="L36" s="67">
        <v>44880</v>
      </c>
      <c r="M36" s="68"/>
    </row>
    <row r="37" spans="1:13" ht="22.5" customHeight="1" thickBot="1" x14ac:dyDescent="0.35">
      <c r="A37" s="88" t="s">
        <v>35</v>
      </c>
      <c r="B37" s="178">
        <f>SUM(B10+B12+B14+B16+B18+B23+B25+B27+B29+B31+B33+B35)</f>
        <v>11516502.98</v>
      </c>
      <c r="C37" s="177">
        <f t="shared" ref="C37:F37" si="4">SUM(C10+C12+C14+C16+C18+C23+C25+C27+C29+C31+C33+C35)</f>
        <v>0</v>
      </c>
      <c r="D37" s="177">
        <f t="shared" si="4"/>
        <v>0</v>
      </c>
      <c r="E37" s="177">
        <f t="shared" si="4"/>
        <v>0</v>
      </c>
      <c r="F37" s="177">
        <f t="shared" si="4"/>
        <v>0</v>
      </c>
      <c r="G37" s="85"/>
      <c r="H37" s="178">
        <f>SUM(H10+H12+H14+H16+H18+H23+H25+H27+H29+H31+H33+H35)</f>
        <v>11516502.98</v>
      </c>
      <c r="I37" s="86"/>
      <c r="J37" s="85"/>
      <c r="K37" s="85"/>
      <c r="L37" s="85"/>
      <c r="M37" s="87"/>
    </row>
    <row r="38" spans="1:13" x14ac:dyDescent="0.3">
      <c r="A38" s="9"/>
      <c r="B38" s="9"/>
      <c r="C38" s="9"/>
      <c r="D38" s="9"/>
      <c r="G38" s="10"/>
    </row>
    <row r="39" spans="1:13" x14ac:dyDescent="0.3">
      <c r="A39" s="9"/>
      <c r="B39" s="9"/>
      <c r="C39" s="9"/>
      <c r="D39" s="9"/>
      <c r="G39" s="10"/>
    </row>
    <row r="40" spans="1:13" x14ac:dyDescent="0.3">
      <c r="A40" s="9"/>
      <c r="B40" s="9"/>
      <c r="C40" s="9"/>
      <c r="D40" s="9"/>
      <c r="G40" s="10"/>
    </row>
    <row r="41" spans="1:13" x14ac:dyDescent="0.3">
      <c r="A41" s="9"/>
      <c r="B41" s="9"/>
      <c r="C41" s="9"/>
      <c r="D41" s="9"/>
      <c r="G41" s="10"/>
    </row>
    <row r="42" spans="1:13" x14ac:dyDescent="0.3">
      <c r="A42" s="9"/>
      <c r="B42" s="9"/>
      <c r="C42" s="9"/>
      <c r="D42" s="9"/>
      <c r="G42" s="10"/>
    </row>
    <row r="43" spans="1:13" x14ac:dyDescent="0.3">
      <c r="A43" s="9"/>
      <c r="B43" s="9"/>
      <c r="C43" s="9"/>
      <c r="D43" s="9"/>
      <c r="G43" s="10"/>
    </row>
    <row r="44" spans="1:13" x14ac:dyDescent="0.3">
      <c r="A44" s="9"/>
      <c r="B44" s="9"/>
      <c r="C44" s="9"/>
      <c r="D44" s="9"/>
      <c r="G44" s="10"/>
    </row>
    <row r="45" spans="1:13" x14ac:dyDescent="0.3">
      <c r="B45" s="10"/>
      <c r="C45" s="10"/>
      <c r="D45" s="10"/>
      <c r="G45" s="10"/>
    </row>
    <row r="46" spans="1:13" x14ac:dyDescent="0.3">
      <c r="B46" s="10"/>
      <c r="C46" s="10"/>
      <c r="D46" s="10"/>
      <c r="G46" s="10"/>
    </row>
  </sheetData>
  <mergeCells count="14">
    <mergeCell ref="L1:M1"/>
    <mergeCell ref="A3:M3"/>
    <mergeCell ref="I7:J7"/>
    <mergeCell ref="K7:L7"/>
    <mergeCell ref="A2:K2"/>
    <mergeCell ref="J1:K1"/>
    <mergeCell ref="A4:L4"/>
    <mergeCell ref="M8:M9"/>
    <mergeCell ref="A8:A9"/>
    <mergeCell ref="B8:B9"/>
    <mergeCell ref="C8:F8"/>
    <mergeCell ref="G8:H8"/>
    <mergeCell ref="I8:J8"/>
    <mergeCell ref="K8:L8"/>
  </mergeCells>
  <printOptions horizontalCentered="1"/>
  <pageMargins left="0.11811023622047245" right="0.23622047244094491" top="0.74803149606299213" bottom="0.74803149606299213" header="0.31496062992125984" footer="0.31496062992125984"/>
  <pageSetup scale="80" fitToHeight="2" orientation="landscape" r:id="rId1"/>
  <headerFooter>
    <oddHeader>&amp;L&amp;G&amp;R&amp;G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IP-5 Fondo General</vt:lpstr>
      <vt:lpstr>IP-5 Fomento Municipal</vt:lpstr>
      <vt:lpstr>IP-5 Fondo Infraestructura</vt:lpstr>
      <vt:lpstr>IP-5 FEIEF</vt:lpstr>
      <vt:lpstr>IP-5 FAEISM</vt:lpstr>
      <vt:lpstr>IP-5 FAISM-DF</vt:lpstr>
      <vt:lpstr>IP-5 FORTAMUN</vt:lpstr>
      <vt:lpstr>'IP-5 FAEISM'!Área_de_impresión</vt:lpstr>
      <vt:lpstr>'IP-5 FAISM-DF'!Área_de_impresión</vt:lpstr>
      <vt:lpstr>'IP-5 FEIEF'!Área_de_impresión</vt:lpstr>
      <vt:lpstr>'IP-5 Fomento Municipal'!Área_de_impresión</vt:lpstr>
      <vt:lpstr>'IP-5 Fondo General'!Área_de_impresión</vt:lpstr>
      <vt:lpstr>'IP-5 Fondo Infraestructura'!Área_de_impresión</vt:lpstr>
      <vt:lpstr>'IP-5 FORTAMUN'!Área_de_impresión</vt:lpstr>
      <vt:lpstr>'IP-5 FAEISM'!Títulos_a_imprimir</vt:lpstr>
      <vt:lpstr>'IP-5 FAISM-DF'!Títulos_a_imprimir</vt:lpstr>
      <vt:lpstr>'IP-5 FEIEF'!Títulos_a_imprimir</vt:lpstr>
      <vt:lpstr>'IP-5 Fomento Municipal'!Títulos_a_imprimir</vt:lpstr>
      <vt:lpstr>'IP-5 Fondo General'!Títulos_a_imprimir</vt:lpstr>
      <vt:lpstr>'IP-5 Fondo Infraestructura'!Títulos_a_imprimir</vt:lpstr>
      <vt:lpstr>'IP-5 FORTAMUN'!Títulos_a_imprimir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Ernesto Díaz Márquez</cp:lastModifiedBy>
  <cp:lastPrinted>2023-03-10T19:16:17Z</cp:lastPrinted>
  <dcterms:created xsi:type="dcterms:W3CDTF">2018-10-31T21:40:06Z</dcterms:created>
  <dcterms:modified xsi:type="dcterms:W3CDTF">2023-09-13T23:34:08Z</dcterms:modified>
</cp:coreProperties>
</file>